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ctober\The Sunday Investor\New Website Reports\Articles\"/>
    </mc:Choice>
  </mc:AlternateContent>
  <xr:revisionPtr revIDLastSave="0" documentId="13_ncr:1_{3498FA9B-4461-4663-B842-1987F26AF792}" xr6:coauthVersionLast="45" xr6:coauthVersionMax="45" xr10:uidLastSave="{00000000-0000-0000-0000-000000000000}"/>
  <bookViews>
    <workbookView xWindow="-120" yWindow="-120" windowWidth="24240" windowHeight="13140" xr2:uid="{A97BAEA4-9ABE-4F7E-83D6-E3C9B3A83F52}"/>
  </bookViews>
  <sheets>
    <sheet name="Summary" sheetId="24" r:id="rId1"/>
    <sheet name="Source Information" sheetId="1" r:id="rId2"/>
  </sheets>
  <definedNames>
    <definedName name="_xlnm._FilterDatabase" localSheetId="1" hidden="1">'Source Information'!$A$1:$T$499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3" i="24" l="1"/>
  <c r="D82" i="24"/>
  <c r="D81" i="24"/>
  <c r="D80" i="24"/>
  <c r="D79" i="24"/>
  <c r="D78" i="24"/>
  <c r="D77" i="24"/>
  <c r="D76" i="24"/>
  <c r="D75" i="24"/>
  <c r="D74" i="24"/>
  <c r="D73" i="24"/>
  <c r="D72" i="24"/>
  <c r="D71" i="24"/>
  <c r="D70" i="24"/>
  <c r="D69" i="24"/>
  <c r="D68" i="24"/>
  <c r="D67" i="24"/>
  <c r="D66" i="24"/>
  <c r="D65" i="24"/>
  <c r="D64" i="24"/>
  <c r="D63" i="24"/>
  <c r="D62" i="24"/>
  <c r="D61" i="24"/>
  <c r="D60" i="24"/>
  <c r="D59" i="24"/>
  <c r="D58" i="24"/>
  <c r="D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D5" i="24"/>
  <c r="D4" i="24"/>
  <c r="D3" i="24"/>
  <c r="D2" i="24"/>
  <c r="L3" i="1"/>
  <c r="Q3" i="1" s="1"/>
  <c r="M3" i="1"/>
  <c r="R3" i="1" s="1"/>
  <c r="N3" i="1"/>
  <c r="O3" i="1"/>
  <c r="P3" i="1"/>
  <c r="L4" i="1"/>
  <c r="Q4" i="1" s="1"/>
  <c r="M4" i="1"/>
  <c r="R4" i="1" s="1"/>
  <c r="N4" i="1"/>
  <c r="O4" i="1"/>
  <c r="P4" i="1"/>
  <c r="L5" i="1"/>
  <c r="Q5" i="1" s="1"/>
  <c r="M5" i="1"/>
  <c r="R5" i="1" s="1"/>
  <c r="N5" i="1"/>
  <c r="O5" i="1"/>
  <c r="P5" i="1"/>
  <c r="L6" i="1"/>
  <c r="Q6" i="1" s="1"/>
  <c r="M6" i="1"/>
  <c r="R6" i="1" s="1"/>
  <c r="C66" i="24" s="1"/>
  <c r="N6" i="1"/>
  <c r="O6" i="1"/>
  <c r="P6" i="1"/>
  <c r="L7" i="1"/>
  <c r="Q7" i="1" s="1"/>
  <c r="M7" i="1"/>
  <c r="R7" i="1" s="1"/>
  <c r="N7" i="1"/>
  <c r="O7" i="1"/>
  <c r="P7" i="1"/>
  <c r="L8" i="1"/>
  <c r="Q8" i="1" s="1"/>
  <c r="M8" i="1"/>
  <c r="R8" i="1" s="1"/>
  <c r="N8" i="1"/>
  <c r="O8" i="1"/>
  <c r="P8" i="1"/>
  <c r="L9" i="1"/>
  <c r="Q9" i="1" s="1"/>
  <c r="M9" i="1"/>
  <c r="R9" i="1" s="1"/>
  <c r="N9" i="1"/>
  <c r="O9" i="1"/>
  <c r="P9" i="1"/>
  <c r="L10" i="1"/>
  <c r="Q10" i="1" s="1"/>
  <c r="M10" i="1"/>
  <c r="R10" i="1" s="1"/>
  <c r="N10" i="1"/>
  <c r="O10" i="1"/>
  <c r="P10" i="1"/>
  <c r="L11" i="1"/>
  <c r="Q11" i="1" s="1"/>
  <c r="M11" i="1"/>
  <c r="R11" i="1" s="1"/>
  <c r="N11" i="1"/>
  <c r="O11" i="1"/>
  <c r="P11" i="1"/>
  <c r="L12" i="1"/>
  <c r="Q12" i="1" s="1"/>
  <c r="M12" i="1"/>
  <c r="R12" i="1" s="1"/>
  <c r="N12" i="1"/>
  <c r="O12" i="1"/>
  <c r="P12" i="1"/>
  <c r="L13" i="1"/>
  <c r="Q13" i="1" s="1"/>
  <c r="M13" i="1"/>
  <c r="R13" i="1" s="1"/>
  <c r="N13" i="1"/>
  <c r="O13" i="1"/>
  <c r="P13" i="1"/>
  <c r="L14" i="1"/>
  <c r="Q14" i="1" s="1"/>
  <c r="M14" i="1"/>
  <c r="R14" i="1" s="1"/>
  <c r="N14" i="1"/>
  <c r="O14" i="1"/>
  <c r="P14" i="1"/>
  <c r="L15" i="1"/>
  <c r="Q15" i="1" s="1"/>
  <c r="M15" i="1"/>
  <c r="R15" i="1" s="1"/>
  <c r="N15" i="1"/>
  <c r="O15" i="1"/>
  <c r="P15" i="1"/>
  <c r="L16" i="1"/>
  <c r="Q16" i="1" s="1"/>
  <c r="M16" i="1"/>
  <c r="R16" i="1" s="1"/>
  <c r="N16" i="1"/>
  <c r="O16" i="1"/>
  <c r="P16" i="1"/>
  <c r="L17" i="1"/>
  <c r="Q17" i="1" s="1"/>
  <c r="M17" i="1"/>
  <c r="R17" i="1" s="1"/>
  <c r="N17" i="1"/>
  <c r="O17" i="1"/>
  <c r="P17" i="1"/>
  <c r="L18" i="1"/>
  <c r="Q18" i="1" s="1"/>
  <c r="M18" i="1"/>
  <c r="R18" i="1" s="1"/>
  <c r="N18" i="1"/>
  <c r="O18" i="1"/>
  <c r="P18" i="1"/>
  <c r="L19" i="1"/>
  <c r="Q19" i="1" s="1"/>
  <c r="M19" i="1"/>
  <c r="R19" i="1" s="1"/>
  <c r="N19" i="1"/>
  <c r="O19" i="1"/>
  <c r="P19" i="1"/>
  <c r="L20" i="1"/>
  <c r="Q20" i="1" s="1"/>
  <c r="M20" i="1"/>
  <c r="R20" i="1" s="1"/>
  <c r="N20" i="1"/>
  <c r="O20" i="1"/>
  <c r="P20" i="1"/>
  <c r="L21" i="1"/>
  <c r="Q21" i="1" s="1"/>
  <c r="M21" i="1"/>
  <c r="R21" i="1" s="1"/>
  <c r="N21" i="1"/>
  <c r="O21" i="1"/>
  <c r="P21" i="1"/>
  <c r="L22" i="1"/>
  <c r="Q22" i="1" s="1"/>
  <c r="M22" i="1"/>
  <c r="R22" i="1" s="1"/>
  <c r="N22" i="1"/>
  <c r="O22" i="1"/>
  <c r="P22" i="1"/>
  <c r="L23" i="1"/>
  <c r="Q23" i="1" s="1"/>
  <c r="M23" i="1"/>
  <c r="R23" i="1" s="1"/>
  <c r="N23" i="1"/>
  <c r="O23" i="1"/>
  <c r="P23" i="1"/>
  <c r="L24" i="1"/>
  <c r="Q24" i="1" s="1"/>
  <c r="M24" i="1"/>
  <c r="R24" i="1" s="1"/>
  <c r="N24" i="1"/>
  <c r="O24" i="1"/>
  <c r="P24" i="1"/>
  <c r="L25" i="1"/>
  <c r="Q25" i="1" s="1"/>
  <c r="M25" i="1"/>
  <c r="R25" i="1" s="1"/>
  <c r="N25" i="1"/>
  <c r="O25" i="1"/>
  <c r="P25" i="1"/>
  <c r="L26" i="1"/>
  <c r="Q26" i="1" s="1"/>
  <c r="M26" i="1"/>
  <c r="R26" i="1" s="1"/>
  <c r="N26" i="1"/>
  <c r="O26" i="1"/>
  <c r="P26" i="1"/>
  <c r="L27" i="1"/>
  <c r="Q27" i="1" s="1"/>
  <c r="M27" i="1"/>
  <c r="R27" i="1" s="1"/>
  <c r="N27" i="1"/>
  <c r="O27" i="1"/>
  <c r="P27" i="1"/>
  <c r="L28" i="1"/>
  <c r="Q28" i="1" s="1"/>
  <c r="M28" i="1"/>
  <c r="R28" i="1" s="1"/>
  <c r="C50" i="24" s="1"/>
  <c r="N28" i="1"/>
  <c r="O28" i="1"/>
  <c r="P28" i="1"/>
  <c r="L29" i="1"/>
  <c r="Q29" i="1" s="1"/>
  <c r="M29" i="1"/>
  <c r="R29" i="1" s="1"/>
  <c r="N29" i="1"/>
  <c r="O29" i="1"/>
  <c r="P29" i="1"/>
  <c r="L30" i="1"/>
  <c r="Q30" i="1" s="1"/>
  <c r="M30" i="1"/>
  <c r="R30" i="1" s="1"/>
  <c r="N30" i="1"/>
  <c r="O30" i="1"/>
  <c r="P30" i="1"/>
  <c r="L31" i="1"/>
  <c r="Q31" i="1" s="1"/>
  <c r="M31" i="1"/>
  <c r="R31" i="1" s="1"/>
  <c r="C62" i="24" s="1"/>
  <c r="N31" i="1"/>
  <c r="O31" i="1"/>
  <c r="P31" i="1"/>
  <c r="L32" i="1"/>
  <c r="Q32" i="1" s="1"/>
  <c r="M32" i="1"/>
  <c r="R32" i="1" s="1"/>
  <c r="N32" i="1"/>
  <c r="O32" i="1"/>
  <c r="P32" i="1"/>
  <c r="L33" i="1"/>
  <c r="Q33" i="1" s="1"/>
  <c r="M33" i="1"/>
  <c r="R33" i="1" s="1"/>
  <c r="N33" i="1"/>
  <c r="O33" i="1"/>
  <c r="P33" i="1"/>
  <c r="L34" i="1"/>
  <c r="Q34" i="1" s="1"/>
  <c r="M34" i="1"/>
  <c r="R34" i="1" s="1"/>
  <c r="N34" i="1"/>
  <c r="O34" i="1"/>
  <c r="P34" i="1"/>
  <c r="L35" i="1"/>
  <c r="Q35" i="1" s="1"/>
  <c r="M35" i="1"/>
  <c r="R35" i="1" s="1"/>
  <c r="N35" i="1"/>
  <c r="O35" i="1"/>
  <c r="P35" i="1"/>
  <c r="L36" i="1"/>
  <c r="Q36" i="1" s="1"/>
  <c r="M36" i="1"/>
  <c r="R36" i="1" s="1"/>
  <c r="N36" i="1"/>
  <c r="O36" i="1"/>
  <c r="P36" i="1"/>
  <c r="L37" i="1"/>
  <c r="Q37" i="1" s="1"/>
  <c r="M37" i="1"/>
  <c r="R37" i="1" s="1"/>
  <c r="N37" i="1"/>
  <c r="O37" i="1"/>
  <c r="P37" i="1"/>
  <c r="L38" i="1"/>
  <c r="Q38" i="1" s="1"/>
  <c r="M38" i="1"/>
  <c r="R38" i="1" s="1"/>
  <c r="N38" i="1"/>
  <c r="O38" i="1"/>
  <c r="P38" i="1"/>
  <c r="L39" i="1"/>
  <c r="Q39" i="1" s="1"/>
  <c r="M39" i="1"/>
  <c r="R39" i="1" s="1"/>
  <c r="N39" i="1"/>
  <c r="O39" i="1"/>
  <c r="P39" i="1"/>
  <c r="L40" i="1"/>
  <c r="Q40" i="1" s="1"/>
  <c r="M40" i="1"/>
  <c r="R40" i="1" s="1"/>
  <c r="N40" i="1"/>
  <c r="O40" i="1"/>
  <c r="P40" i="1"/>
  <c r="L41" i="1"/>
  <c r="Q41" i="1" s="1"/>
  <c r="M41" i="1"/>
  <c r="R41" i="1" s="1"/>
  <c r="N41" i="1"/>
  <c r="O41" i="1"/>
  <c r="P41" i="1"/>
  <c r="L42" i="1"/>
  <c r="Q42" i="1" s="1"/>
  <c r="M42" i="1"/>
  <c r="R42" i="1" s="1"/>
  <c r="N42" i="1"/>
  <c r="O42" i="1"/>
  <c r="P42" i="1"/>
  <c r="L43" i="1"/>
  <c r="Q43" i="1" s="1"/>
  <c r="M43" i="1"/>
  <c r="R43" i="1" s="1"/>
  <c r="N43" i="1"/>
  <c r="O43" i="1"/>
  <c r="P43" i="1"/>
  <c r="L44" i="1"/>
  <c r="Q44" i="1" s="1"/>
  <c r="M44" i="1"/>
  <c r="R44" i="1" s="1"/>
  <c r="N44" i="1"/>
  <c r="O44" i="1"/>
  <c r="P44" i="1"/>
  <c r="L45" i="1"/>
  <c r="Q45" i="1" s="1"/>
  <c r="M45" i="1"/>
  <c r="R45" i="1" s="1"/>
  <c r="N45" i="1"/>
  <c r="O45" i="1"/>
  <c r="P45" i="1"/>
  <c r="L46" i="1"/>
  <c r="Q46" i="1" s="1"/>
  <c r="M46" i="1"/>
  <c r="R46" i="1" s="1"/>
  <c r="N46" i="1"/>
  <c r="O46" i="1"/>
  <c r="P46" i="1"/>
  <c r="L47" i="1"/>
  <c r="Q47" i="1" s="1"/>
  <c r="M47" i="1"/>
  <c r="R47" i="1" s="1"/>
  <c r="N47" i="1"/>
  <c r="O47" i="1"/>
  <c r="P47" i="1"/>
  <c r="L48" i="1"/>
  <c r="Q48" i="1" s="1"/>
  <c r="M48" i="1"/>
  <c r="R48" i="1" s="1"/>
  <c r="N48" i="1"/>
  <c r="O48" i="1"/>
  <c r="P48" i="1"/>
  <c r="L49" i="1"/>
  <c r="Q49" i="1" s="1"/>
  <c r="M49" i="1"/>
  <c r="R49" i="1" s="1"/>
  <c r="N49" i="1"/>
  <c r="O49" i="1"/>
  <c r="P49" i="1"/>
  <c r="L50" i="1"/>
  <c r="Q50" i="1" s="1"/>
  <c r="M50" i="1"/>
  <c r="R50" i="1" s="1"/>
  <c r="N50" i="1"/>
  <c r="O50" i="1"/>
  <c r="P50" i="1"/>
  <c r="L51" i="1"/>
  <c r="Q51" i="1" s="1"/>
  <c r="M51" i="1"/>
  <c r="R51" i="1" s="1"/>
  <c r="N51" i="1"/>
  <c r="O51" i="1"/>
  <c r="P51" i="1"/>
  <c r="L52" i="1"/>
  <c r="Q52" i="1" s="1"/>
  <c r="M52" i="1"/>
  <c r="R52" i="1" s="1"/>
  <c r="N52" i="1"/>
  <c r="O52" i="1"/>
  <c r="P52" i="1"/>
  <c r="L53" i="1"/>
  <c r="Q53" i="1" s="1"/>
  <c r="M53" i="1"/>
  <c r="R53" i="1" s="1"/>
  <c r="N53" i="1"/>
  <c r="O53" i="1"/>
  <c r="P53" i="1"/>
  <c r="L54" i="1"/>
  <c r="Q54" i="1" s="1"/>
  <c r="M54" i="1"/>
  <c r="R54" i="1" s="1"/>
  <c r="N54" i="1"/>
  <c r="O54" i="1"/>
  <c r="P54" i="1"/>
  <c r="L55" i="1"/>
  <c r="Q55" i="1" s="1"/>
  <c r="M55" i="1"/>
  <c r="R55" i="1" s="1"/>
  <c r="N55" i="1"/>
  <c r="O55" i="1"/>
  <c r="P55" i="1"/>
  <c r="L56" i="1"/>
  <c r="Q56" i="1" s="1"/>
  <c r="M56" i="1"/>
  <c r="R56" i="1" s="1"/>
  <c r="N56" i="1"/>
  <c r="O56" i="1"/>
  <c r="P56" i="1"/>
  <c r="L57" i="1"/>
  <c r="Q57" i="1" s="1"/>
  <c r="M57" i="1"/>
  <c r="R57" i="1" s="1"/>
  <c r="N57" i="1"/>
  <c r="O57" i="1"/>
  <c r="P57" i="1"/>
  <c r="L58" i="1"/>
  <c r="Q58" i="1" s="1"/>
  <c r="M58" i="1"/>
  <c r="R58" i="1" s="1"/>
  <c r="N58" i="1"/>
  <c r="O58" i="1"/>
  <c r="P58" i="1"/>
  <c r="L59" i="1"/>
  <c r="Q59" i="1" s="1"/>
  <c r="M59" i="1"/>
  <c r="R59" i="1" s="1"/>
  <c r="N59" i="1"/>
  <c r="O59" i="1"/>
  <c r="P59" i="1"/>
  <c r="L60" i="1"/>
  <c r="Q60" i="1" s="1"/>
  <c r="M60" i="1"/>
  <c r="R60" i="1" s="1"/>
  <c r="N60" i="1"/>
  <c r="O60" i="1"/>
  <c r="P60" i="1"/>
  <c r="L61" i="1"/>
  <c r="Q61" i="1" s="1"/>
  <c r="M61" i="1"/>
  <c r="R61" i="1" s="1"/>
  <c r="N61" i="1"/>
  <c r="O61" i="1"/>
  <c r="P61" i="1"/>
  <c r="L62" i="1"/>
  <c r="Q62" i="1" s="1"/>
  <c r="M62" i="1"/>
  <c r="R62" i="1" s="1"/>
  <c r="N62" i="1"/>
  <c r="O62" i="1"/>
  <c r="P62" i="1"/>
  <c r="L63" i="1"/>
  <c r="Q63" i="1" s="1"/>
  <c r="M63" i="1"/>
  <c r="R63" i="1" s="1"/>
  <c r="N63" i="1"/>
  <c r="O63" i="1"/>
  <c r="P63" i="1"/>
  <c r="L64" i="1"/>
  <c r="Q64" i="1" s="1"/>
  <c r="M64" i="1"/>
  <c r="R64" i="1" s="1"/>
  <c r="N64" i="1"/>
  <c r="O64" i="1"/>
  <c r="P64" i="1"/>
  <c r="L65" i="1"/>
  <c r="Q65" i="1" s="1"/>
  <c r="M65" i="1"/>
  <c r="R65" i="1" s="1"/>
  <c r="N65" i="1"/>
  <c r="O65" i="1"/>
  <c r="P65" i="1"/>
  <c r="L66" i="1"/>
  <c r="Q66" i="1" s="1"/>
  <c r="M66" i="1"/>
  <c r="R66" i="1" s="1"/>
  <c r="N66" i="1"/>
  <c r="O66" i="1"/>
  <c r="P66" i="1"/>
  <c r="L67" i="1"/>
  <c r="Q67" i="1" s="1"/>
  <c r="M67" i="1"/>
  <c r="R67" i="1" s="1"/>
  <c r="N67" i="1"/>
  <c r="O67" i="1"/>
  <c r="P67" i="1"/>
  <c r="L68" i="1"/>
  <c r="Q68" i="1" s="1"/>
  <c r="M68" i="1"/>
  <c r="R68" i="1" s="1"/>
  <c r="C38" i="24" s="1"/>
  <c r="N68" i="1"/>
  <c r="O68" i="1"/>
  <c r="P68" i="1"/>
  <c r="L69" i="1"/>
  <c r="Q69" i="1" s="1"/>
  <c r="M69" i="1"/>
  <c r="R69" i="1" s="1"/>
  <c r="N69" i="1"/>
  <c r="O69" i="1"/>
  <c r="P69" i="1"/>
  <c r="L70" i="1"/>
  <c r="Q70" i="1" s="1"/>
  <c r="M70" i="1"/>
  <c r="R70" i="1" s="1"/>
  <c r="N70" i="1"/>
  <c r="O70" i="1"/>
  <c r="P70" i="1"/>
  <c r="L71" i="1"/>
  <c r="Q71" i="1" s="1"/>
  <c r="M71" i="1"/>
  <c r="R71" i="1" s="1"/>
  <c r="N71" i="1"/>
  <c r="O71" i="1"/>
  <c r="P71" i="1"/>
  <c r="L72" i="1"/>
  <c r="Q72" i="1" s="1"/>
  <c r="M72" i="1"/>
  <c r="R72" i="1" s="1"/>
  <c r="N72" i="1"/>
  <c r="O72" i="1"/>
  <c r="P72" i="1"/>
  <c r="L73" i="1"/>
  <c r="Q73" i="1" s="1"/>
  <c r="M73" i="1"/>
  <c r="R73" i="1" s="1"/>
  <c r="N73" i="1"/>
  <c r="O73" i="1"/>
  <c r="P73" i="1"/>
  <c r="L74" i="1"/>
  <c r="Q74" i="1" s="1"/>
  <c r="M74" i="1"/>
  <c r="R74" i="1" s="1"/>
  <c r="N74" i="1"/>
  <c r="O74" i="1"/>
  <c r="P74" i="1"/>
  <c r="L75" i="1"/>
  <c r="Q75" i="1" s="1"/>
  <c r="M75" i="1"/>
  <c r="R75" i="1" s="1"/>
  <c r="N75" i="1"/>
  <c r="O75" i="1"/>
  <c r="P75" i="1"/>
  <c r="L76" i="1"/>
  <c r="Q76" i="1" s="1"/>
  <c r="M76" i="1"/>
  <c r="R76" i="1" s="1"/>
  <c r="N76" i="1"/>
  <c r="O76" i="1"/>
  <c r="P76" i="1"/>
  <c r="L77" i="1"/>
  <c r="Q77" i="1" s="1"/>
  <c r="M77" i="1"/>
  <c r="R77" i="1" s="1"/>
  <c r="N77" i="1"/>
  <c r="O77" i="1"/>
  <c r="P77" i="1"/>
  <c r="L78" i="1"/>
  <c r="Q78" i="1" s="1"/>
  <c r="M78" i="1"/>
  <c r="R78" i="1" s="1"/>
  <c r="N78" i="1"/>
  <c r="O78" i="1"/>
  <c r="P78" i="1"/>
  <c r="L79" i="1"/>
  <c r="Q79" i="1" s="1"/>
  <c r="M79" i="1"/>
  <c r="R79" i="1" s="1"/>
  <c r="N79" i="1"/>
  <c r="O79" i="1"/>
  <c r="P79" i="1"/>
  <c r="L80" i="1"/>
  <c r="Q80" i="1" s="1"/>
  <c r="M80" i="1"/>
  <c r="R80" i="1" s="1"/>
  <c r="N80" i="1"/>
  <c r="O80" i="1"/>
  <c r="P80" i="1"/>
  <c r="L81" i="1"/>
  <c r="Q81" i="1" s="1"/>
  <c r="M81" i="1"/>
  <c r="R81" i="1" s="1"/>
  <c r="N81" i="1"/>
  <c r="O81" i="1"/>
  <c r="P81" i="1"/>
  <c r="L82" i="1"/>
  <c r="Q82" i="1" s="1"/>
  <c r="M82" i="1"/>
  <c r="R82" i="1" s="1"/>
  <c r="N82" i="1"/>
  <c r="O82" i="1"/>
  <c r="P82" i="1"/>
  <c r="L83" i="1"/>
  <c r="Q83" i="1" s="1"/>
  <c r="M83" i="1"/>
  <c r="R83" i="1" s="1"/>
  <c r="N83" i="1"/>
  <c r="O83" i="1"/>
  <c r="P83" i="1"/>
  <c r="L84" i="1"/>
  <c r="Q84" i="1" s="1"/>
  <c r="M84" i="1"/>
  <c r="R84" i="1" s="1"/>
  <c r="N84" i="1"/>
  <c r="O84" i="1"/>
  <c r="P84" i="1"/>
  <c r="L85" i="1"/>
  <c r="Q85" i="1" s="1"/>
  <c r="M85" i="1"/>
  <c r="R85" i="1" s="1"/>
  <c r="N85" i="1"/>
  <c r="O85" i="1"/>
  <c r="P85" i="1"/>
  <c r="L86" i="1"/>
  <c r="Q86" i="1" s="1"/>
  <c r="M86" i="1"/>
  <c r="R86" i="1" s="1"/>
  <c r="N86" i="1"/>
  <c r="O86" i="1"/>
  <c r="P86" i="1"/>
  <c r="L87" i="1"/>
  <c r="Q87" i="1" s="1"/>
  <c r="M87" i="1"/>
  <c r="R87" i="1" s="1"/>
  <c r="N87" i="1"/>
  <c r="O87" i="1"/>
  <c r="P87" i="1"/>
  <c r="L88" i="1"/>
  <c r="Q88" i="1" s="1"/>
  <c r="M88" i="1"/>
  <c r="R88" i="1" s="1"/>
  <c r="N88" i="1"/>
  <c r="O88" i="1"/>
  <c r="P88" i="1"/>
  <c r="L89" i="1"/>
  <c r="Q89" i="1" s="1"/>
  <c r="M89" i="1"/>
  <c r="R89" i="1" s="1"/>
  <c r="N89" i="1"/>
  <c r="O89" i="1"/>
  <c r="P89" i="1"/>
  <c r="L90" i="1"/>
  <c r="Q90" i="1" s="1"/>
  <c r="M90" i="1"/>
  <c r="R90" i="1" s="1"/>
  <c r="N90" i="1"/>
  <c r="O90" i="1"/>
  <c r="P90" i="1"/>
  <c r="L91" i="1"/>
  <c r="Q91" i="1" s="1"/>
  <c r="M91" i="1"/>
  <c r="R91" i="1" s="1"/>
  <c r="N91" i="1"/>
  <c r="O91" i="1"/>
  <c r="P91" i="1"/>
  <c r="L92" i="1"/>
  <c r="Q92" i="1" s="1"/>
  <c r="M92" i="1"/>
  <c r="R92" i="1" s="1"/>
  <c r="N92" i="1"/>
  <c r="O92" i="1"/>
  <c r="P92" i="1"/>
  <c r="L93" i="1"/>
  <c r="Q93" i="1" s="1"/>
  <c r="M93" i="1"/>
  <c r="R93" i="1" s="1"/>
  <c r="N93" i="1"/>
  <c r="O93" i="1"/>
  <c r="P93" i="1"/>
  <c r="L94" i="1"/>
  <c r="Q94" i="1" s="1"/>
  <c r="M94" i="1"/>
  <c r="R94" i="1" s="1"/>
  <c r="N94" i="1"/>
  <c r="O94" i="1"/>
  <c r="P94" i="1"/>
  <c r="L95" i="1"/>
  <c r="Q95" i="1" s="1"/>
  <c r="M95" i="1"/>
  <c r="R95" i="1" s="1"/>
  <c r="N95" i="1"/>
  <c r="O95" i="1"/>
  <c r="P95" i="1"/>
  <c r="L96" i="1"/>
  <c r="Q96" i="1" s="1"/>
  <c r="M96" i="1"/>
  <c r="R96" i="1" s="1"/>
  <c r="N96" i="1"/>
  <c r="O96" i="1"/>
  <c r="P96" i="1"/>
  <c r="L97" i="1"/>
  <c r="Q97" i="1" s="1"/>
  <c r="M97" i="1"/>
  <c r="R97" i="1" s="1"/>
  <c r="N97" i="1"/>
  <c r="O97" i="1"/>
  <c r="P97" i="1"/>
  <c r="L98" i="1"/>
  <c r="Q98" i="1" s="1"/>
  <c r="M98" i="1"/>
  <c r="R98" i="1" s="1"/>
  <c r="N98" i="1"/>
  <c r="O98" i="1"/>
  <c r="P98" i="1"/>
  <c r="L99" i="1"/>
  <c r="Q99" i="1" s="1"/>
  <c r="M99" i="1"/>
  <c r="R99" i="1" s="1"/>
  <c r="N99" i="1"/>
  <c r="O99" i="1"/>
  <c r="P99" i="1"/>
  <c r="L100" i="1"/>
  <c r="Q100" i="1" s="1"/>
  <c r="M100" i="1"/>
  <c r="R100" i="1" s="1"/>
  <c r="N100" i="1"/>
  <c r="O100" i="1"/>
  <c r="P100" i="1"/>
  <c r="L101" i="1"/>
  <c r="Q101" i="1" s="1"/>
  <c r="M101" i="1"/>
  <c r="R101" i="1" s="1"/>
  <c r="N101" i="1"/>
  <c r="O101" i="1"/>
  <c r="P101" i="1"/>
  <c r="L102" i="1"/>
  <c r="Q102" i="1" s="1"/>
  <c r="M102" i="1"/>
  <c r="R102" i="1" s="1"/>
  <c r="N102" i="1"/>
  <c r="O102" i="1"/>
  <c r="P102" i="1"/>
  <c r="L103" i="1"/>
  <c r="Q103" i="1" s="1"/>
  <c r="M103" i="1"/>
  <c r="R103" i="1" s="1"/>
  <c r="N103" i="1"/>
  <c r="O103" i="1"/>
  <c r="P103" i="1"/>
  <c r="L104" i="1"/>
  <c r="Q104" i="1" s="1"/>
  <c r="M104" i="1"/>
  <c r="R104" i="1" s="1"/>
  <c r="C52" i="24" s="1"/>
  <c r="N104" i="1"/>
  <c r="O104" i="1"/>
  <c r="P104" i="1"/>
  <c r="L105" i="1"/>
  <c r="Q105" i="1" s="1"/>
  <c r="M105" i="1"/>
  <c r="R105" i="1" s="1"/>
  <c r="N105" i="1"/>
  <c r="O105" i="1"/>
  <c r="P105" i="1"/>
  <c r="L106" i="1"/>
  <c r="Q106" i="1" s="1"/>
  <c r="M106" i="1"/>
  <c r="R106" i="1" s="1"/>
  <c r="N106" i="1"/>
  <c r="O106" i="1"/>
  <c r="P106" i="1"/>
  <c r="L107" i="1"/>
  <c r="Q107" i="1" s="1"/>
  <c r="M107" i="1"/>
  <c r="R107" i="1" s="1"/>
  <c r="N107" i="1"/>
  <c r="O107" i="1"/>
  <c r="P107" i="1"/>
  <c r="L108" i="1"/>
  <c r="Q108" i="1" s="1"/>
  <c r="M108" i="1"/>
  <c r="R108" i="1" s="1"/>
  <c r="N108" i="1"/>
  <c r="O108" i="1"/>
  <c r="P108" i="1"/>
  <c r="L109" i="1"/>
  <c r="Q109" i="1" s="1"/>
  <c r="M109" i="1"/>
  <c r="R109" i="1" s="1"/>
  <c r="N109" i="1"/>
  <c r="O109" i="1"/>
  <c r="P109" i="1"/>
  <c r="L110" i="1"/>
  <c r="Q110" i="1" s="1"/>
  <c r="M110" i="1"/>
  <c r="R110" i="1" s="1"/>
  <c r="N110" i="1"/>
  <c r="O110" i="1"/>
  <c r="P110" i="1"/>
  <c r="L111" i="1"/>
  <c r="Q111" i="1" s="1"/>
  <c r="M111" i="1"/>
  <c r="R111" i="1" s="1"/>
  <c r="N111" i="1"/>
  <c r="O111" i="1"/>
  <c r="P111" i="1"/>
  <c r="L112" i="1"/>
  <c r="Q112" i="1" s="1"/>
  <c r="M112" i="1"/>
  <c r="R112" i="1" s="1"/>
  <c r="N112" i="1"/>
  <c r="O112" i="1"/>
  <c r="P112" i="1"/>
  <c r="L113" i="1"/>
  <c r="Q113" i="1" s="1"/>
  <c r="M113" i="1"/>
  <c r="R113" i="1" s="1"/>
  <c r="N113" i="1"/>
  <c r="O113" i="1"/>
  <c r="P113" i="1"/>
  <c r="L114" i="1"/>
  <c r="Q114" i="1" s="1"/>
  <c r="M114" i="1"/>
  <c r="R114" i="1" s="1"/>
  <c r="N114" i="1"/>
  <c r="O114" i="1"/>
  <c r="P114" i="1"/>
  <c r="L115" i="1"/>
  <c r="Q115" i="1" s="1"/>
  <c r="M115" i="1"/>
  <c r="R115" i="1" s="1"/>
  <c r="N115" i="1"/>
  <c r="O115" i="1"/>
  <c r="P115" i="1"/>
  <c r="L116" i="1"/>
  <c r="Q116" i="1" s="1"/>
  <c r="M116" i="1"/>
  <c r="R116" i="1" s="1"/>
  <c r="N116" i="1"/>
  <c r="O116" i="1"/>
  <c r="P116" i="1"/>
  <c r="L117" i="1"/>
  <c r="Q117" i="1" s="1"/>
  <c r="M117" i="1"/>
  <c r="R117" i="1" s="1"/>
  <c r="N117" i="1"/>
  <c r="O117" i="1"/>
  <c r="P117" i="1"/>
  <c r="L118" i="1"/>
  <c r="Q118" i="1" s="1"/>
  <c r="M118" i="1"/>
  <c r="R118" i="1" s="1"/>
  <c r="N118" i="1"/>
  <c r="O118" i="1"/>
  <c r="P118" i="1"/>
  <c r="L119" i="1"/>
  <c r="Q119" i="1" s="1"/>
  <c r="M119" i="1"/>
  <c r="R119" i="1" s="1"/>
  <c r="N119" i="1"/>
  <c r="O119" i="1"/>
  <c r="P119" i="1"/>
  <c r="L120" i="1"/>
  <c r="Q120" i="1" s="1"/>
  <c r="M120" i="1"/>
  <c r="R120" i="1" s="1"/>
  <c r="N120" i="1"/>
  <c r="O120" i="1"/>
  <c r="P120" i="1"/>
  <c r="L121" i="1"/>
  <c r="Q121" i="1" s="1"/>
  <c r="M121" i="1"/>
  <c r="R121" i="1" s="1"/>
  <c r="N121" i="1"/>
  <c r="O121" i="1"/>
  <c r="P121" i="1"/>
  <c r="L122" i="1"/>
  <c r="Q122" i="1" s="1"/>
  <c r="M122" i="1"/>
  <c r="R122" i="1" s="1"/>
  <c r="N122" i="1"/>
  <c r="O122" i="1"/>
  <c r="P122" i="1"/>
  <c r="L123" i="1"/>
  <c r="Q123" i="1" s="1"/>
  <c r="M123" i="1"/>
  <c r="R123" i="1" s="1"/>
  <c r="N123" i="1"/>
  <c r="O123" i="1"/>
  <c r="P123" i="1"/>
  <c r="L124" i="1"/>
  <c r="Q124" i="1" s="1"/>
  <c r="M124" i="1"/>
  <c r="R124" i="1" s="1"/>
  <c r="N124" i="1"/>
  <c r="O124" i="1"/>
  <c r="P124" i="1"/>
  <c r="L125" i="1"/>
  <c r="Q125" i="1" s="1"/>
  <c r="M125" i="1"/>
  <c r="R125" i="1" s="1"/>
  <c r="N125" i="1"/>
  <c r="O125" i="1"/>
  <c r="P125" i="1"/>
  <c r="L126" i="1"/>
  <c r="Q126" i="1" s="1"/>
  <c r="M126" i="1"/>
  <c r="R126" i="1" s="1"/>
  <c r="N126" i="1"/>
  <c r="O126" i="1"/>
  <c r="P126" i="1"/>
  <c r="L127" i="1"/>
  <c r="Q127" i="1" s="1"/>
  <c r="M127" i="1"/>
  <c r="R127" i="1" s="1"/>
  <c r="N127" i="1"/>
  <c r="O127" i="1"/>
  <c r="P127" i="1"/>
  <c r="L128" i="1"/>
  <c r="Q128" i="1" s="1"/>
  <c r="M128" i="1"/>
  <c r="R128" i="1" s="1"/>
  <c r="N128" i="1"/>
  <c r="O128" i="1"/>
  <c r="P128" i="1"/>
  <c r="L129" i="1"/>
  <c r="Q129" i="1" s="1"/>
  <c r="M129" i="1"/>
  <c r="R129" i="1" s="1"/>
  <c r="N129" i="1"/>
  <c r="O129" i="1"/>
  <c r="P129" i="1"/>
  <c r="L130" i="1"/>
  <c r="Q130" i="1" s="1"/>
  <c r="M130" i="1"/>
  <c r="R130" i="1" s="1"/>
  <c r="N130" i="1"/>
  <c r="O130" i="1"/>
  <c r="P130" i="1"/>
  <c r="L131" i="1"/>
  <c r="Q131" i="1" s="1"/>
  <c r="M131" i="1"/>
  <c r="R131" i="1" s="1"/>
  <c r="N131" i="1"/>
  <c r="O131" i="1"/>
  <c r="P131" i="1"/>
  <c r="L132" i="1"/>
  <c r="Q132" i="1" s="1"/>
  <c r="M132" i="1"/>
  <c r="R132" i="1" s="1"/>
  <c r="N132" i="1"/>
  <c r="O132" i="1"/>
  <c r="P132" i="1"/>
  <c r="L133" i="1"/>
  <c r="Q133" i="1" s="1"/>
  <c r="M133" i="1"/>
  <c r="R133" i="1" s="1"/>
  <c r="N133" i="1"/>
  <c r="O133" i="1"/>
  <c r="P133" i="1"/>
  <c r="L134" i="1"/>
  <c r="Q134" i="1" s="1"/>
  <c r="M134" i="1"/>
  <c r="R134" i="1" s="1"/>
  <c r="N134" i="1"/>
  <c r="O134" i="1"/>
  <c r="P134" i="1"/>
  <c r="L135" i="1"/>
  <c r="Q135" i="1" s="1"/>
  <c r="M135" i="1"/>
  <c r="R135" i="1" s="1"/>
  <c r="N135" i="1"/>
  <c r="O135" i="1"/>
  <c r="P135" i="1"/>
  <c r="L136" i="1"/>
  <c r="Q136" i="1" s="1"/>
  <c r="M136" i="1"/>
  <c r="R136" i="1" s="1"/>
  <c r="N136" i="1"/>
  <c r="O136" i="1"/>
  <c r="P136" i="1"/>
  <c r="L137" i="1"/>
  <c r="Q137" i="1" s="1"/>
  <c r="M137" i="1"/>
  <c r="R137" i="1" s="1"/>
  <c r="N137" i="1"/>
  <c r="O137" i="1"/>
  <c r="P137" i="1"/>
  <c r="L138" i="1"/>
  <c r="Q138" i="1" s="1"/>
  <c r="M138" i="1"/>
  <c r="R138" i="1" s="1"/>
  <c r="N138" i="1"/>
  <c r="O138" i="1"/>
  <c r="P138" i="1"/>
  <c r="L139" i="1"/>
  <c r="Q139" i="1" s="1"/>
  <c r="M139" i="1"/>
  <c r="R139" i="1" s="1"/>
  <c r="N139" i="1"/>
  <c r="O139" i="1"/>
  <c r="P139" i="1"/>
  <c r="L140" i="1"/>
  <c r="Q140" i="1" s="1"/>
  <c r="M140" i="1"/>
  <c r="R140" i="1" s="1"/>
  <c r="N140" i="1"/>
  <c r="O140" i="1"/>
  <c r="P140" i="1"/>
  <c r="L141" i="1"/>
  <c r="Q141" i="1" s="1"/>
  <c r="M141" i="1"/>
  <c r="R141" i="1" s="1"/>
  <c r="N141" i="1"/>
  <c r="O141" i="1"/>
  <c r="P141" i="1"/>
  <c r="L142" i="1"/>
  <c r="Q142" i="1" s="1"/>
  <c r="M142" i="1"/>
  <c r="R142" i="1" s="1"/>
  <c r="N142" i="1"/>
  <c r="O142" i="1"/>
  <c r="P142" i="1"/>
  <c r="L143" i="1"/>
  <c r="Q143" i="1" s="1"/>
  <c r="M143" i="1"/>
  <c r="R143" i="1" s="1"/>
  <c r="N143" i="1"/>
  <c r="O143" i="1"/>
  <c r="P143" i="1"/>
  <c r="L144" i="1"/>
  <c r="Q144" i="1" s="1"/>
  <c r="M144" i="1"/>
  <c r="R144" i="1" s="1"/>
  <c r="N144" i="1"/>
  <c r="O144" i="1"/>
  <c r="P144" i="1"/>
  <c r="L145" i="1"/>
  <c r="Q145" i="1" s="1"/>
  <c r="M145" i="1"/>
  <c r="R145" i="1" s="1"/>
  <c r="C61" i="24" s="1"/>
  <c r="N145" i="1"/>
  <c r="O145" i="1"/>
  <c r="P145" i="1"/>
  <c r="L146" i="1"/>
  <c r="Q146" i="1" s="1"/>
  <c r="M146" i="1"/>
  <c r="R146" i="1" s="1"/>
  <c r="N146" i="1"/>
  <c r="O146" i="1"/>
  <c r="P146" i="1"/>
  <c r="L147" i="1"/>
  <c r="Q147" i="1" s="1"/>
  <c r="M147" i="1"/>
  <c r="R147" i="1" s="1"/>
  <c r="N147" i="1"/>
  <c r="O147" i="1"/>
  <c r="P147" i="1"/>
  <c r="L148" i="1"/>
  <c r="Q148" i="1" s="1"/>
  <c r="M148" i="1"/>
  <c r="R148" i="1" s="1"/>
  <c r="N148" i="1"/>
  <c r="O148" i="1"/>
  <c r="P148" i="1"/>
  <c r="L149" i="1"/>
  <c r="Q149" i="1" s="1"/>
  <c r="M149" i="1"/>
  <c r="R149" i="1" s="1"/>
  <c r="N149" i="1"/>
  <c r="O149" i="1"/>
  <c r="P149" i="1"/>
  <c r="L150" i="1"/>
  <c r="Q150" i="1" s="1"/>
  <c r="M150" i="1"/>
  <c r="R150" i="1" s="1"/>
  <c r="N150" i="1"/>
  <c r="O150" i="1"/>
  <c r="P150" i="1"/>
  <c r="L151" i="1"/>
  <c r="Q151" i="1" s="1"/>
  <c r="M151" i="1"/>
  <c r="R151" i="1" s="1"/>
  <c r="N151" i="1"/>
  <c r="O151" i="1"/>
  <c r="P151" i="1"/>
  <c r="L152" i="1"/>
  <c r="Q152" i="1" s="1"/>
  <c r="M152" i="1"/>
  <c r="R152" i="1" s="1"/>
  <c r="N152" i="1"/>
  <c r="O152" i="1"/>
  <c r="P152" i="1"/>
  <c r="L153" i="1"/>
  <c r="Q153" i="1" s="1"/>
  <c r="M153" i="1"/>
  <c r="R153" i="1" s="1"/>
  <c r="N153" i="1"/>
  <c r="O153" i="1"/>
  <c r="P153" i="1"/>
  <c r="L154" i="1"/>
  <c r="Q154" i="1" s="1"/>
  <c r="M154" i="1"/>
  <c r="R154" i="1" s="1"/>
  <c r="N154" i="1"/>
  <c r="O154" i="1"/>
  <c r="P154" i="1"/>
  <c r="L155" i="1"/>
  <c r="Q155" i="1" s="1"/>
  <c r="M155" i="1"/>
  <c r="R155" i="1" s="1"/>
  <c r="N155" i="1"/>
  <c r="O155" i="1"/>
  <c r="P155" i="1"/>
  <c r="L156" i="1"/>
  <c r="Q156" i="1" s="1"/>
  <c r="M156" i="1"/>
  <c r="R156" i="1" s="1"/>
  <c r="N156" i="1"/>
  <c r="O156" i="1"/>
  <c r="P156" i="1"/>
  <c r="L157" i="1"/>
  <c r="Q157" i="1" s="1"/>
  <c r="M157" i="1"/>
  <c r="R157" i="1" s="1"/>
  <c r="N157" i="1"/>
  <c r="O157" i="1"/>
  <c r="P157" i="1"/>
  <c r="L158" i="1"/>
  <c r="Q158" i="1" s="1"/>
  <c r="M158" i="1"/>
  <c r="R158" i="1" s="1"/>
  <c r="N158" i="1"/>
  <c r="O158" i="1"/>
  <c r="P158" i="1"/>
  <c r="L159" i="1"/>
  <c r="Q159" i="1" s="1"/>
  <c r="M159" i="1"/>
  <c r="R159" i="1" s="1"/>
  <c r="N159" i="1"/>
  <c r="O159" i="1"/>
  <c r="P159" i="1"/>
  <c r="L160" i="1"/>
  <c r="Q160" i="1" s="1"/>
  <c r="M160" i="1"/>
  <c r="R160" i="1" s="1"/>
  <c r="N160" i="1"/>
  <c r="O160" i="1"/>
  <c r="P160" i="1"/>
  <c r="L161" i="1"/>
  <c r="Q161" i="1" s="1"/>
  <c r="M161" i="1"/>
  <c r="R161" i="1" s="1"/>
  <c r="N161" i="1"/>
  <c r="O161" i="1"/>
  <c r="P161" i="1"/>
  <c r="L162" i="1"/>
  <c r="Q162" i="1" s="1"/>
  <c r="M162" i="1"/>
  <c r="R162" i="1" s="1"/>
  <c r="N162" i="1"/>
  <c r="O162" i="1"/>
  <c r="P162" i="1"/>
  <c r="L163" i="1"/>
  <c r="Q163" i="1" s="1"/>
  <c r="M163" i="1"/>
  <c r="R163" i="1" s="1"/>
  <c r="N163" i="1"/>
  <c r="O163" i="1"/>
  <c r="P163" i="1"/>
  <c r="L164" i="1"/>
  <c r="Q164" i="1" s="1"/>
  <c r="M164" i="1"/>
  <c r="R164" i="1" s="1"/>
  <c r="N164" i="1"/>
  <c r="O164" i="1"/>
  <c r="P164" i="1"/>
  <c r="L165" i="1"/>
  <c r="Q165" i="1" s="1"/>
  <c r="M165" i="1"/>
  <c r="R165" i="1" s="1"/>
  <c r="N165" i="1"/>
  <c r="O165" i="1"/>
  <c r="P165" i="1"/>
  <c r="L166" i="1"/>
  <c r="Q166" i="1" s="1"/>
  <c r="M166" i="1"/>
  <c r="R166" i="1" s="1"/>
  <c r="N166" i="1"/>
  <c r="O166" i="1"/>
  <c r="P166" i="1"/>
  <c r="L167" i="1"/>
  <c r="Q167" i="1" s="1"/>
  <c r="M167" i="1"/>
  <c r="R167" i="1" s="1"/>
  <c r="N167" i="1"/>
  <c r="O167" i="1"/>
  <c r="P167" i="1"/>
  <c r="L168" i="1"/>
  <c r="Q168" i="1" s="1"/>
  <c r="M168" i="1"/>
  <c r="R168" i="1" s="1"/>
  <c r="N168" i="1"/>
  <c r="O168" i="1"/>
  <c r="P168" i="1"/>
  <c r="L169" i="1"/>
  <c r="Q169" i="1" s="1"/>
  <c r="M169" i="1"/>
  <c r="R169" i="1" s="1"/>
  <c r="N169" i="1"/>
  <c r="O169" i="1"/>
  <c r="P169" i="1"/>
  <c r="L170" i="1"/>
  <c r="Q170" i="1" s="1"/>
  <c r="M170" i="1"/>
  <c r="R170" i="1" s="1"/>
  <c r="N170" i="1"/>
  <c r="O170" i="1"/>
  <c r="P170" i="1"/>
  <c r="L171" i="1"/>
  <c r="Q171" i="1" s="1"/>
  <c r="M171" i="1"/>
  <c r="R171" i="1" s="1"/>
  <c r="N171" i="1"/>
  <c r="O171" i="1"/>
  <c r="P171" i="1"/>
  <c r="L172" i="1"/>
  <c r="Q172" i="1" s="1"/>
  <c r="M172" i="1"/>
  <c r="R172" i="1" s="1"/>
  <c r="N172" i="1"/>
  <c r="O172" i="1"/>
  <c r="P172" i="1"/>
  <c r="L173" i="1"/>
  <c r="Q173" i="1" s="1"/>
  <c r="M173" i="1"/>
  <c r="R173" i="1" s="1"/>
  <c r="N173" i="1"/>
  <c r="O173" i="1"/>
  <c r="P173" i="1"/>
  <c r="L174" i="1"/>
  <c r="Q174" i="1" s="1"/>
  <c r="M174" i="1"/>
  <c r="R174" i="1" s="1"/>
  <c r="N174" i="1"/>
  <c r="O174" i="1"/>
  <c r="P174" i="1"/>
  <c r="L175" i="1"/>
  <c r="Q175" i="1" s="1"/>
  <c r="M175" i="1"/>
  <c r="R175" i="1" s="1"/>
  <c r="N175" i="1"/>
  <c r="O175" i="1"/>
  <c r="P175" i="1"/>
  <c r="L176" i="1"/>
  <c r="Q176" i="1" s="1"/>
  <c r="M176" i="1"/>
  <c r="R176" i="1" s="1"/>
  <c r="N176" i="1"/>
  <c r="O176" i="1"/>
  <c r="P176" i="1"/>
  <c r="L177" i="1"/>
  <c r="Q177" i="1" s="1"/>
  <c r="M177" i="1"/>
  <c r="R177" i="1" s="1"/>
  <c r="N177" i="1"/>
  <c r="O177" i="1"/>
  <c r="P177" i="1"/>
  <c r="L178" i="1"/>
  <c r="Q178" i="1" s="1"/>
  <c r="M178" i="1"/>
  <c r="R178" i="1" s="1"/>
  <c r="N178" i="1"/>
  <c r="O178" i="1"/>
  <c r="P178" i="1"/>
  <c r="L179" i="1"/>
  <c r="Q179" i="1" s="1"/>
  <c r="M179" i="1"/>
  <c r="R179" i="1" s="1"/>
  <c r="N179" i="1"/>
  <c r="O179" i="1"/>
  <c r="P179" i="1"/>
  <c r="L180" i="1"/>
  <c r="Q180" i="1" s="1"/>
  <c r="M180" i="1"/>
  <c r="R180" i="1" s="1"/>
  <c r="N180" i="1"/>
  <c r="O180" i="1"/>
  <c r="P180" i="1"/>
  <c r="L181" i="1"/>
  <c r="Q181" i="1" s="1"/>
  <c r="M181" i="1"/>
  <c r="R181" i="1" s="1"/>
  <c r="N181" i="1"/>
  <c r="O181" i="1"/>
  <c r="P181" i="1"/>
  <c r="L182" i="1"/>
  <c r="Q182" i="1" s="1"/>
  <c r="M182" i="1"/>
  <c r="R182" i="1" s="1"/>
  <c r="N182" i="1"/>
  <c r="O182" i="1"/>
  <c r="P182" i="1"/>
  <c r="L183" i="1"/>
  <c r="Q183" i="1" s="1"/>
  <c r="M183" i="1"/>
  <c r="R183" i="1" s="1"/>
  <c r="N183" i="1"/>
  <c r="O183" i="1"/>
  <c r="P183" i="1"/>
  <c r="L184" i="1"/>
  <c r="Q184" i="1" s="1"/>
  <c r="M184" i="1"/>
  <c r="R184" i="1" s="1"/>
  <c r="N184" i="1"/>
  <c r="O184" i="1"/>
  <c r="P184" i="1"/>
  <c r="L185" i="1"/>
  <c r="Q185" i="1" s="1"/>
  <c r="M185" i="1"/>
  <c r="R185" i="1" s="1"/>
  <c r="N185" i="1"/>
  <c r="O185" i="1"/>
  <c r="P185" i="1"/>
  <c r="L186" i="1"/>
  <c r="Q186" i="1" s="1"/>
  <c r="M186" i="1"/>
  <c r="R186" i="1" s="1"/>
  <c r="N186" i="1"/>
  <c r="O186" i="1"/>
  <c r="P186" i="1"/>
  <c r="L187" i="1"/>
  <c r="Q187" i="1" s="1"/>
  <c r="M187" i="1"/>
  <c r="R187" i="1" s="1"/>
  <c r="N187" i="1"/>
  <c r="O187" i="1"/>
  <c r="P187" i="1"/>
  <c r="L188" i="1"/>
  <c r="Q188" i="1" s="1"/>
  <c r="M188" i="1"/>
  <c r="R188" i="1" s="1"/>
  <c r="N188" i="1"/>
  <c r="O188" i="1"/>
  <c r="P188" i="1"/>
  <c r="L189" i="1"/>
  <c r="Q189" i="1" s="1"/>
  <c r="M189" i="1"/>
  <c r="R189" i="1" s="1"/>
  <c r="N189" i="1"/>
  <c r="O189" i="1"/>
  <c r="P189" i="1"/>
  <c r="L190" i="1"/>
  <c r="Q190" i="1" s="1"/>
  <c r="M190" i="1"/>
  <c r="R190" i="1" s="1"/>
  <c r="N190" i="1"/>
  <c r="O190" i="1"/>
  <c r="P190" i="1"/>
  <c r="L191" i="1"/>
  <c r="Q191" i="1" s="1"/>
  <c r="M191" i="1"/>
  <c r="R191" i="1" s="1"/>
  <c r="N191" i="1"/>
  <c r="O191" i="1"/>
  <c r="P191" i="1"/>
  <c r="L192" i="1"/>
  <c r="Q192" i="1" s="1"/>
  <c r="M192" i="1"/>
  <c r="R192" i="1" s="1"/>
  <c r="N192" i="1"/>
  <c r="O192" i="1"/>
  <c r="P192" i="1"/>
  <c r="L193" i="1"/>
  <c r="Q193" i="1" s="1"/>
  <c r="M193" i="1"/>
  <c r="R193" i="1" s="1"/>
  <c r="N193" i="1"/>
  <c r="O193" i="1"/>
  <c r="P193" i="1"/>
  <c r="L194" i="1"/>
  <c r="Q194" i="1" s="1"/>
  <c r="M194" i="1"/>
  <c r="R194" i="1" s="1"/>
  <c r="N194" i="1"/>
  <c r="O194" i="1"/>
  <c r="P194" i="1"/>
  <c r="L195" i="1"/>
  <c r="Q195" i="1" s="1"/>
  <c r="M195" i="1"/>
  <c r="R195" i="1" s="1"/>
  <c r="N195" i="1"/>
  <c r="O195" i="1"/>
  <c r="P195" i="1"/>
  <c r="L196" i="1"/>
  <c r="Q196" i="1" s="1"/>
  <c r="M196" i="1"/>
  <c r="R196" i="1" s="1"/>
  <c r="N196" i="1"/>
  <c r="O196" i="1"/>
  <c r="P196" i="1"/>
  <c r="L197" i="1"/>
  <c r="Q197" i="1" s="1"/>
  <c r="M197" i="1"/>
  <c r="R197" i="1" s="1"/>
  <c r="N197" i="1"/>
  <c r="O197" i="1"/>
  <c r="P197" i="1"/>
  <c r="L198" i="1"/>
  <c r="Q198" i="1" s="1"/>
  <c r="M198" i="1"/>
  <c r="R198" i="1" s="1"/>
  <c r="N198" i="1"/>
  <c r="O198" i="1"/>
  <c r="P198" i="1"/>
  <c r="L199" i="1"/>
  <c r="Q199" i="1" s="1"/>
  <c r="M199" i="1"/>
  <c r="R199" i="1" s="1"/>
  <c r="N199" i="1"/>
  <c r="O199" i="1"/>
  <c r="P199" i="1"/>
  <c r="L200" i="1"/>
  <c r="Q200" i="1" s="1"/>
  <c r="M200" i="1"/>
  <c r="R200" i="1" s="1"/>
  <c r="N200" i="1"/>
  <c r="O200" i="1"/>
  <c r="P200" i="1"/>
  <c r="L201" i="1"/>
  <c r="Q201" i="1" s="1"/>
  <c r="M201" i="1"/>
  <c r="R201" i="1" s="1"/>
  <c r="N201" i="1"/>
  <c r="O201" i="1"/>
  <c r="P201" i="1"/>
  <c r="L202" i="1"/>
  <c r="Q202" i="1" s="1"/>
  <c r="M202" i="1"/>
  <c r="R202" i="1" s="1"/>
  <c r="N202" i="1"/>
  <c r="O202" i="1"/>
  <c r="P202" i="1"/>
  <c r="L203" i="1"/>
  <c r="Q203" i="1" s="1"/>
  <c r="M203" i="1"/>
  <c r="R203" i="1" s="1"/>
  <c r="N203" i="1"/>
  <c r="O203" i="1"/>
  <c r="P203" i="1"/>
  <c r="L204" i="1"/>
  <c r="Q204" i="1" s="1"/>
  <c r="M204" i="1"/>
  <c r="R204" i="1" s="1"/>
  <c r="N204" i="1"/>
  <c r="O204" i="1"/>
  <c r="P204" i="1"/>
  <c r="L205" i="1"/>
  <c r="Q205" i="1" s="1"/>
  <c r="M205" i="1"/>
  <c r="R205" i="1" s="1"/>
  <c r="N205" i="1"/>
  <c r="O205" i="1"/>
  <c r="P205" i="1"/>
  <c r="L206" i="1"/>
  <c r="Q206" i="1" s="1"/>
  <c r="M206" i="1"/>
  <c r="R206" i="1" s="1"/>
  <c r="N206" i="1"/>
  <c r="O206" i="1"/>
  <c r="P206" i="1"/>
  <c r="L207" i="1"/>
  <c r="Q207" i="1" s="1"/>
  <c r="M207" i="1"/>
  <c r="R207" i="1" s="1"/>
  <c r="N207" i="1"/>
  <c r="O207" i="1"/>
  <c r="P207" i="1"/>
  <c r="L208" i="1"/>
  <c r="Q208" i="1" s="1"/>
  <c r="M208" i="1"/>
  <c r="R208" i="1" s="1"/>
  <c r="N208" i="1"/>
  <c r="O208" i="1"/>
  <c r="P208" i="1"/>
  <c r="L209" i="1"/>
  <c r="Q209" i="1" s="1"/>
  <c r="M209" i="1"/>
  <c r="R209" i="1" s="1"/>
  <c r="N209" i="1"/>
  <c r="O209" i="1"/>
  <c r="P209" i="1"/>
  <c r="L210" i="1"/>
  <c r="Q210" i="1" s="1"/>
  <c r="M210" i="1"/>
  <c r="R210" i="1" s="1"/>
  <c r="N210" i="1"/>
  <c r="O210" i="1"/>
  <c r="P210" i="1"/>
  <c r="L211" i="1"/>
  <c r="Q211" i="1" s="1"/>
  <c r="M211" i="1"/>
  <c r="R211" i="1" s="1"/>
  <c r="N211" i="1"/>
  <c r="O211" i="1"/>
  <c r="P211" i="1"/>
  <c r="L212" i="1"/>
  <c r="Q212" i="1" s="1"/>
  <c r="M212" i="1"/>
  <c r="R212" i="1" s="1"/>
  <c r="N212" i="1"/>
  <c r="O212" i="1"/>
  <c r="P212" i="1"/>
  <c r="L213" i="1"/>
  <c r="Q213" i="1" s="1"/>
  <c r="M213" i="1"/>
  <c r="R213" i="1" s="1"/>
  <c r="N213" i="1"/>
  <c r="O213" i="1"/>
  <c r="P213" i="1"/>
  <c r="L214" i="1"/>
  <c r="Q214" i="1" s="1"/>
  <c r="M214" i="1"/>
  <c r="R214" i="1" s="1"/>
  <c r="N214" i="1"/>
  <c r="O214" i="1"/>
  <c r="P214" i="1"/>
  <c r="L215" i="1"/>
  <c r="Q215" i="1" s="1"/>
  <c r="M215" i="1"/>
  <c r="R215" i="1" s="1"/>
  <c r="N215" i="1"/>
  <c r="O215" i="1"/>
  <c r="P215" i="1"/>
  <c r="L216" i="1"/>
  <c r="Q216" i="1" s="1"/>
  <c r="M216" i="1"/>
  <c r="R216" i="1" s="1"/>
  <c r="N216" i="1"/>
  <c r="O216" i="1"/>
  <c r="P216" i="1"/>
  <c r="L217" i="1"/>
  <c r="Q217" i="1" s="1"/>
  <c r="M217" i="1"/>
  <c r="R217" i="1" s="1"/>
  <c r="N217" i="1"/>
  <c r="O217" i="1"/>
  <c r="P217" i="1"/>
  <c r="L218" i="1"/>
  <c r="Q218" i="1" s="1"/>
  <c r="M218" i="1"/>
  <c r="R218" i="1" s="1"/>
  <c r="N218" i="1"/>
  <c r="O218" i="1"/>
  <c r="P218" i="1"/>
  <c r="L219" i="1"/>
  <c r="Q219" i="1" s="1"/>
  <c r="M219" i="1"/>
  <c r="R219" i="1" s="1"/>
  <c r="N219" i="1"/>
  <c r="O219" i="1"/>
  <c r="P219" i="1"/>
  <c r="L220" i="1"/>
  <c r="Q220" i="1" s="1"/>
  <c r="M220" i="1"/>
  <c r="R220" i="1" s="1"/>
  <c r="N220" i="1"/>
  <c r="O220" i="1"/>
  <c r="P220" i="1"/>
  <c r="L221" i="1"/>
  <c r="Q221" i="1" s="1"/>
  <c r="M221" i="1"/>
  <c r="R221" i="1" s="1"/>
  <c r="N221" i="1"/>
  <c r="O221" i="1"/>
  <c r="P221" i="1"/>
  <c r="L222" i="1"/>
  <c r="Q222" i="1" s="1"/>
  <c r="M222" i="1"/>
  <c r="R222" i="1" s="1"/>
  <c r="N222" i="1"/>
  <c r="O222" i="1"/>
  <c r="P222" i="1"/>
  <c r="L223" i="1"/>
  <c r="Q223" i="1" s="1"/>
  <c r="M223" i="1"/>
  <c r="R223" i="1" s="1"/>
  <c r="N223" i="1"/>
  <c r="O223" i="1"/>
  <c r="P223" i="1"/>
  <c r="L224" i="1"/>
  <c r="Q224" i="1" s="1"/>
  <c r="M224" i="1"/>
  <c r="R224" i="1" s="1"/>
  <c r="N224" i="1"/>
  <c r="O224" i="1"/>
  <c r="P224" i="1"/>
  <c r="L225" i="1"/>
  <c r="Q225" i="1" s="1"/>
  <c r="M225" i="1"/>
  <c r="R225" i="1" s="1"/>
  <c r="N225" i="1"/>
  <c r="O225" i="1"/>
  <c r="P225" i="1"/>
  <c r="L226" i="1"/>
  <c r="Q226" i="1" s="1"/>
  <c r="M226" i="1"/>
  <c r="R226" i="1" s="1"/>
  <c r="N226" i="1"/>
  <c r="O226" i="1"/>
  <c r="P226" i="1"/>
  <c r="L227" i="1"/>
  <c r="Q227" i="1" s="1"/>
  <c r="M227" i="1"/>
  <c r="R227" i="1" s="1"/>
  <c r="N227" i="1"/>
  <c r="O227" i="1"/>
  <c r="P227" i="1"/>
  <c r="L228" i="1"/>
  <c r="Q228" i="1" s="1"/>
  <c r="M228" i="1"/>
  <c r="R228" i="1" s="1"/>
  <c r="N228" i="1"/>
  <c r="O228" i="1"/>
  <c r="P228" i="1"/>
  <c r="L229" i="1"/>
  <c r="Q229" i="1" s="1"/>
  <c r="M229" i="1"/>
  <c r="R229" i="1" s="1"/>
  <c r="N229" i="1"/>
  <c r="O229" i="1"/>
  <c r="P229" i="1"/>
  <c r="L230" i="1"/>
  <c r="Q230" i="1" s="1"/>
  <c r="M230" i="1"/>
  <c r="R230" i="1" s="1"/>
  <c r="N230" i="1"/>
  <c r="O230" i="1"/>
  <c r="P230" i="1"/>
  <c r="L231" i="1"/>
  <c r="Q231" i="1" s="1"/>
  <c r="M231" i="1"/>
  <c r="R231" i="1" s="1"/>
  <c r="N231" i="1"/>
  <c r="O231" i="1"/>
  <c r="P231" i="1"/>
  <c r="L232" i="1"/>
  <c r="Q232" i="1" s="1"/>
  <c r="M232" i="1"/>
  <c r="R232" i="1" s="1"/>
  <c r="N232" i="1"/>
  <c r="O232" i="1"/>
  <c r="P232" i="1"/>
  <c r="L233" i="1"/>
  <c r="Q233" i="1" s="1"/>
  <c r="M233" i="1"/>
  <c r="R233" i="1" s="1"/>
  <c r="N233" i="1"/>
  <c r="O233" i="1"/>
  <c r="P233" i="1"/>
  <c r="L234" i="1"/>
  <c r="Q234" i="1" s="1"/>
  <c r="M234" i="1"/>
  <c r="R234" i="1" s="1"/>
  <c r="N234" i="1"/>
  <c r="O234" i="1"/>
  <c r="P234" i="1"/>
  <c r="L235" i="1"/>
  <c r="Q235" i="1" s="1"/>
  <c r="M235" i="1"/>
  <c r="R235" i="1" s="1"/>
  <c r="N235" i="1"/>
  <c r="O235" i="1"/>
  <c r="P235" i="1"/>
  <c r="L236" i="1"/>
  <c r="Q236" i="1" s="1"/>
  <c r="M236" i="1"/>
  <c r="R236" i="1" s="1"/>
  <c r="N236" i="1"/>
  <c r="O236" i="1"/>
  <c r="P236" i="1"/>
  <c r="L237" i="1"/>
  <c r="Q237" i="1" s="1"/>
  <c r="M237" i="1"/>
  <c r="R237" i="1" s="1"/>
  <c r="N237" i="1"/>
  <c r="O237" i="1"/>
  <c r="P237" i="1"/>
  <c r="L238" i="1"/>
  <c r="Q238" i="1" s="1"/>
  <c r="M238" i="1"/>
  <c r="R238" i="1" s="1"/>
  <c r="N238" i="1"/>
  <c r="O238" i="1"/>
  <c r="P238" i="1"/>
  <c r="L239" i="1"/>
  <c r="Q239" i="1" s="1"/>
  <c r="M239" i="1"/>
  <c r="R239" i="1" s="1"/>
  <c r="N239" i="1"/>
  <c r="O239" i="1"/>
  <c r="P239" i="1"/>
  <c r="L240" i="1"/>
  <c r="Q240" i="1" s="1"/>
  <c r="M240" i="1"/>
  <c r="R240" i="1" s="1"/>
  <c r="N240" i="1"/>
  <c r="O240" i="1"/>
  <c r="P240" i="1"/>
  <c r="L241" i="1"/>
  <c r="Q241" i="1" s="1"/>
  <c r="M241" i="1"/>
  <c r="R241" i="1" s="1"/>
  <c r="N241" i="1"/>
  <c r="O241" i="1"/>
  <c r="P241" i="1"/>
  <c r="L242" i="1"/>
  <c r="Q242" i="1" s="1"/>
  <c r="M242" i="1"/>
  <c r="R242" i="1" s="1"/>
  <c r="N242" i="1"/>
  <c r="O242" i="1"/>
  <c r="P242" i="1"/>
  <c r="L243" i="1"/>
  <c r="Q243" i="1" s="1"/>
  <c r="M243" i="1"/>
  <c r="R243" i="1" s="1"/>
  <c r="N243" i="1"/>
  <c r="O243" i="1"/>
  <c r="P243" i="1"/>
  <c r="L244" i="1"/>
  <c r="Q244" i="1" s="1"/>
  <c r="M244" i="1"/>
  <c r="R244" i="1" s="1"/>
  <c r="N244" i="1"/>
  <c r="O244" i="1"/>
  <c r="P244" i="1"/>
  <c r="L245" i="1"/>
  <c r="Q245" i="1" s="1"/>
  <c r="M245" i="1"/>
  <c r="R245" i="1" s="1"/>
  <c r="N245" i="1"/>
  <c r="O245" i="1"/>
  <c r="P245" i="1"/>
  <c r="L246" i="1"/>
  <c r="Q246" i="1" s="1"/>
  <c r="M246" i="1"/>
  <c r="R246" i="1" s="1"/>
  <c r="N246" i="1"/>
  <c r="O246" i="1"/>
  <c r="P246" i="1"/>
  <c r="L247" i="1"/>
  <c r="Q247" i="1" s="1"/>
  <c r="M247" i="1"/>
  <c r="R247" i="1" s="1"/>
  <c r="N247" i="1"/>
  <c r="O247" i="1"/>
  <c r="P247" i="1"/>
  <c r="L248" i="1"/>
  <c r="Q248" i="1" s="1"/>
  <c r="M248" i="1"/>
  <c r="R248" i="1" s="1"/>
  <c r="N248" i="1"/>
  <c r="O248" i="1"/>
  <c r="P248" i="1"/>
  <c r="L249" i="1"/>
  <c r="Q249" i="1" s="1"/>
  <c r="M249" i="1"/>
  <c r="R249" i="1" s="1"/>
  <c r="N249" i="1"/>
  <c r="O249" i="1"/>
  <c r="P249" i="1"/>
  <c r="L250" i="1"/>
  <c r="Q250" i="1" s="1"/>
  <c r="M250" i="1"/>
  <c r="R250" i="1" s="1"/>
  <c r="N250" i="1"/>
  <c r="O250" i="1"/>
  <c r="P250" i="1"/>
  <c r="L251" i="1"/>
  <c r="Q251" i="1" s="1"/>
  <c r="M251" i="1"/>
  <c r="R251" i="1" s="1"/>
  <c r="N251" i="1"/>
  <c r="O251" i="1"/>
  <c r="P251" i="1"/>
  <c r="L252" i="1"/>
  <c r="Q252" i="1" s="1"/>
  <c r="M252" i="1"/>
  <c r="R252" i="1" s="1"/>
  <c r="N252" i="1"/>
  <c r="O252" i="1"/>
  <c r="P252" i="1"/>
  <c r="L253" i="1"/>
  <c r="Q253" i="1" s="1"/>
  <c r="M253" i="1"/>
  <c r="R253" i="1" s="1"/>
  <c r="N253" i="1"/>
  <c r="O253" i="1"/>
  <c r="P253" i="1"/>
  <c r="L254" i="1"/>
  <c r="Q254" i="1" s="1"/>
  <c r="M254" i="1"/>
  <c r="R254" i="1" s="1"/>
  <c r="N254" i="1"/>
  <c r="O254" i="1"/>
  <c r="P254" i="1"/>
  <c r="L255" i="1"/>
  <c r="Q255" i="1" s="1"/>
  <c r="M255" i="1"/>
  <c r="R255" i="1" s="1"/>
  <c r="N255" i="1"/>
  <c r="O255" i="1"/>
  <c r="P255" i="1"/>
  <c r="L256" i="1"/>
  <c r="Q256" i="1" s="1"/>
  <c r="M256" i="1"/>
  <c r="R256" i="1" s="1"/>
  <c r="N256" i="1"/>
  <c r="O256" i="1"/>
  <c r="P256" i="1"/>
  <c r="L257" i="1"/>
  <c r="Q257" i="1" s="1"/>
  <c r="M257" i="1"/>
  <c r="R257" i="1" s="1"/>
  <c r="N257" i="1"/>
  <c r="O257" i="1"/>
  <c r="P257" i="1"/>
  <c r="L258" i="1"/>
  <c r="Q258" i="1" s="1"/>
  <c r="M258" i="1"/>
  <c r="R258" i="1" s="1"/>
  <c r="N258" i="1"/>
  <c r="O258" i="1"/>
  <c r="P258" i="1"/>
  <c r="L259" i="1"/>
  <c r="Q259" i="1" s="1"/>
  <c r="M259" i="1"/>
  <c r="R259" i="1" s="1"/>
  <c r="N259" i="1"/>
  <c r="O259" i="1"/>
  <c r="P259" i="1"/>
  <c r="L260" i="1"/>
  <c r="Q260" i="1" s="1"/>
  <c r="M260" i="1"/>
  <c r="R260" i="1" s="1"/>
  <c r="N260" i="1"/>
  <c r="O260" i="1"/>
  <c r="P260" i="1"/>
  <c r="L261" i="1"/>
  <c r="Q261" i="1" s="1"/>
  <c r="M261" i="1"/>
  <c r="R261" i="1" s="1"/>
  <c r="N261" i="1"/>
  <c r="O261" i="1"/>
  <c r="P261" i="1"/>
  <c r="L262" i="1"/>
  <c r="Q262" i="1" s="1"/>
  <c r="M262" i="1"/>
  <c r="R262" i="1" s="1"/>
  <c r="N262" i="1"/>
  <c r="O262" i="1"/>
  <c r="P262" i="1"/>
  <c r="L263" i="1"/>
  <c r="Q263" i="1" s="1"/>
  <c r="M263" i="1"/>
  <c r="R263" i="1" s="1"/>
  <c r="N263" i="1"/>
  <c r="O263" i="1"/>
  <c r="P263" i="1"/>
  <c r="L264" i="1"/>
  <c r="Q264" i="1" s="1"/>
  <c r="M264" i="1"/>
  <c r="R264" i="1" s="1"/>
  <c r="N264" i="1"/>
  <c r="O264" i="1"/>
  <c r="P264" i="1"/>
  <c r="L265" i="1"/>
  <c r="Q265" i="1" s="1"/>
  <c r="M265" i="1"/>
  <c r="R265" i="1" s="1"/>
  <c r="N265" i="1"/>
  <c r="O265" i="1"/>
  <c r="P265" i="1"/>
  <c r="L266" i="1"/>
  <c r="Q266" i="1" s="1"/>
  <c r="M266" i="1"/>
  <c r="R266" i="1" s="1"/>
  <c r="N266" i="1"/>
  <c r="O266" i="1"/>
  <c r="P266" i="1"/>
  <c r="L267" i="1"/>
  <c r="Q267" i="1" s="1"/>
  <c r="M267" i="1"/>
  <c r="R267" i="1" s="1"/>
  <c r="N267" i="1"/>
  <c r="O267" i="1"/>
  <c r="P267" i="1"/>
  <c r="L268" i="1"/>
  <c r="Q268" i="1" s="1"/>
  <c r="M268" i="1"/>
  <c r="R268" i="1" s="1"/>
  <c r="N268" i="1"/>
  <c r="O268" i="1"/>
  <c r="P268" i="1"/>
  <c r="L269" i="1"/>
  <c r="Q269" i="1" s="1"/>
  <c r="M269" i="1"/>
  <c r="R269" i="1" s="1"/>
  <c r="N269" i="1"/>
  <c r="O269" i="1"/>
  <c r="P269" i="1"/>
  <c r="L270" i="1"/>
  <c r="Q270" i="1" s="1"/>
  <c r="M270" i="1"/>
  <c r="R270" i="1" s="1"/>
  <c r="N270" i="1"/>
  <c r="O270" i="1"/>
  <c r="P270" i="1"/>
  <c r="L271" i="1"/>
  <c r="Q271" i="1" s="1"/>
  <c r="M271" i="1"/>
  <c r="R271" i="1" s="1"/>
  <c r="N271" i="1"/>
  <c r="O271" i="1"/>
  <c r="P271" i="1"/>
  <c r="L272" i="1"/>
  <c r="Q272" i="1" s="1"/>
  <c r="M272" i="1"/>
  <c r="R272" i="1" s="1"/>
  <c r="N272" i="1"/>
  <c r="O272" i="1"/>
  <c r="P272" i="1"/>
  <c r="L273" i="1"/>
  <c r="Q273" i="1" s="1"/>
  <c r="M273" i="1"/>
  <c r="R273" i="1" s="1"/>
  <c r="N273" i="1"/>
  <c r="O273" i="1"/>
  <c r="P273" i="1"/>
  <c r="L274" i="1"/>
  <c r="Q274" i="1" s="1"/>
  <c r="M274" i="1"/>
  <c r="R274" i="1" s="1"/>
  <c r="N274" i="1"/>
  <c r="O274" i="1"/>
  <c r="P274" i="1"/>
  <c r="L275" i="1"/>
  <c r="Q275" i="1" s="1"/>
  <c r="M275" i="1"/>
  <c r="R275" i="1" s="1"/>
  <c r="N275" i="1"/>
  <c r="O275" i="1"/>
  <c r="P275" i="1"/>
  <c r="L276" i="1"/>
  <c r="Q276" i="1" s="1"/>
  <c r="M276" i="1"/>
  <c r="R276" i="1" s="1"/>
  <c r="N276" i="1"/>
  <c r="O276" i="1"/>
  <c r="P276" i="1"/>
  <c r="L277" i="1"/>
  <c r="Q277" i="1" s="1"/>
  <c r="M277" i="1"/>
  <c r="R277" i="1" s="1"/>
  <c r="N277" i="1"/>
  <c r="O277" i="1"/>
  <c r="P277" i="1"/>
  <c r="L278" i="1"/>
  <c r="Q278" i="1" s="1"/>
  <c r="M278" i="1"/>
  <c r="R278" i="1" s="1"/>
  <c r="N278" i="1"/>
  <c r="O278" i="1"/>
  <c r="P278" i="1"/>
  <c r="L279" i="1"/>
  <c r="Q279" i="1" s="1"/>
  <c r="M279" i="1"/>
  <c r="R279" i="1" s="1"/>
  <c r="N279" i="1"/>
  <c r="O279" i="1"/>
  <c r="P279" i="1"/>
  <c r="L280" i="1"/>
  <c r="Q280" i="1" s="1"/>
  <c r="M280" i="1"/>
  <c r="R280" i="1" s="1"/>
  <c r="N280" i="1"/>
  <c r="O280" i="1"/>
  <c r="P280" i="1"/>
  <c r="L281" i="1"/>
  <c r="Q281" i="1" s="1"/>
  <c r="M281" i="1"/>
  <c r="R281" i="1" s="1"/>
  <c r="N281" i="1"/>
  <c r="O281" i="1"/>
  <c r="P281" i="1"/>
  <c r="L282" i="1"/>
  <c r="Q282" i="1" s="1"/>
  <c r="M282" i="1"/>
  <c r="R282" i="1" s="1"/>
  <c r="N282" i="1"/>
  <c r="O282" i="1"/>
  <c r="P282" i="1"/>
  <c r="L283" i="1"/>
  <c r="Q283" i="1" s="1"/>
  <c r="M283" i="1"/>
  <c r="R283" i="1" s="1"/>
  <c r="C35" i="24" s="1"/>
  <c r="N283" i="1"/>
  <c r="O283" i="1"/>
  <c r="P283" i="1"/>
  <c r="L284" i="1"/>
  <c r="Q284" i="1" s="1"/>
  <c r="M284" i="1"/>
  <c r="R284" i="1" s="1"/>
  <c r="N284" i="1"/>
  <c r="O284" i="1"/>
  <c r="P284" i="1"/>
  <c r="L285" i="1"/>
  <c r="Q285" i="1" s="1"/>
  <c r="M285" i="1"/>
  <c r="R285" i="1" s="1"/>
  <c r="N285" i="1"/>
  <c r="O285" i="1"/>
  <c r="P285" i="1"/>
  <c r="L286" i="1"/>
  <c r="Q286" i="1" s="1"/>
  <c r="M286" i="1"/>
  <c r="R286" i="1" s="1"/>
  <c r="N286" i="1"/>
  <c r="O286" i="1"/>
  <c r="P286" i="1"/>
  <c r="L287" i="1"/>
  <c r="Q287" i="1" s="1"/>
  <c r="M287" i="1"/>
  <c r="R287" i="1" s="1"/>
  <c r="N287" i="1"/>
  <c r="O287" i="1"/>
  <c r="P287" i="1"/>
  <c r="L288" i="1"/>
  <c r="Q288" i="1" s="1"/>
  <c r="M288" i="1"/>
  <c r="R288" i="1" s="1"/>
  <c r="N288" i="1"/>
  <c r="O288" i="1"/>
  <c r="P288" i="1"/>
  <c r="L289" i="1"/>
  <c r="Q289" i="1" s="1"/>
  <c r="M289" i="1"/>
  <c r="R289" i="1" s="1"/>
  <c r="N289" i="1"/>
  <c r="O289" i="1"/>
  <c r="P289" i="1"/>
  <c r="L290" i="1"/>
  <c r="Q290" i="1" s="1"/>
  <c r="M290" i="1"/>
  <c r="R290" i="1" s="1"/>
  <c r="N290" i="1"/>
  <c r="O290" i="1"/>
  <c r="P290" i="1"/>
  <c r="L291" i="1"/>
  <c r="Q291" i="1" s="1"/>
  <c r="M291" i="1"/>
  <c r="R291" i="1" s="1"/>
  <c r="N291" i="1"/>
  <c r="O291" i="1"/>
  <c r="P291" i="1"/>
  <c r="L292" i="1"/>
  <c r="Q292" i="1" s="1"/>
  <c r="M292" i="1"/>
  <c r="R292" i="1" s="1"/>
  <c r="N292" i="1"/>
  <c r="O292" i="1"/>
  <c r="P292" i="1"/>
  <c r="L293" i="1"/>
  <c r="Q293" i="1" s="1"/>
  <c r="M293" i="1"/>
  <c r="R293" i="1" s="1"/>
  <c r="N293" i="1"/>
  <c r="O293" i="1"/>
  <c r="P293" i="1"/>
  <c r="L294" i="1"/>
  <c r="Q294" i="1" s="1"/>
  <c r="M294" i="1"/>
  <c r="R294" i="1" s="1"/>
  <c r="N294" i="1"/>
  <c r="O294" i="1"/>
  <c r="P294" i="1"/>
  <c r="L295" i="1"/>
  <c r="Q295" i="1" s="1"/>
  <c r="M295" i="1"/>
  <c r="R295" i="1" s="1"/>
  <c r="N295" i="1"/>
  <c r="O295" i="1"/>
  <c r="P295" i="1"/>
  <c r="L296" i="1"/>
  <c r="Q296" i="1" s="1"/>
  <c r="M296" i="1"/>
  <c r="R296" i="1" s="1"/>
  <c r="N296" i="1"/>
  <c r="O296" i="1"/>
  <c r="P296" i="1"/>
  <c r="L297" i="1"/>
  <c r="Q297" i="1" s="1"/>
  <c r="M297" i="1"/>
  <c r="R297" i="1" s="1"/>
  <c r="N297" i="1"/>
  <c r="O297" i="1"/>
  <c r="P297" i="1"/>
  <c r="L298" i="1"/>
  <c r="Q298" i="1" s="1"/>
  <c r="M298" i="1"/>
  <c r="R298" i="1" s="1"/>
  <c r="N298" i="1"/>
  <c r="O298" i="1"/>
  <c r="P298" i="1"/>
  <c r="L299" i="1"/>
  <c r="Q299" i="1" s="1"/>
  <c r="M299" i="1"/>
  <c r="R299" i="1" s="1"/>
  <c r="N299" i="1"/>
  <c r="O299" i="1"/>
  <c r="P299" i="1"/>
  <c r="L300" i="1"/>
  <c r="Q300" i="1" s="1"/>
  <c r="M300" i="1"/>
  <c r="R300" i="1" s="1"/>
  <c r="N300" i="1"/>
  <c r="O300" i="1"/>
  <c r="P300" i="1"/>
  <c r="L301" i="1"/>
  <c r="Q301" i="1" s="1"/>
  <c r="M301" i="1"/>
  <c r="R301" i="1" s="1"/>
  <c r="N301" i="1"/>
  <c r="O301" i="1"/>
  <c r="P301" i="1"/>
  <c r="L302" i="1"/>
  <c r="Q302" i="1" s="1"/>
  <c r="M302" i="1"/>
  <c r="R302" i="1" s="1"/>
  <c r="N302" i="1"/>
  <c r="O302" i="1"/>
  <c r="P302" i="1"/>
  <c r="L303" i="1"/>
  <c r="Q303" i="1" s="1"/>
  <c r="M303" i="1"/>
  <c r="R303" i="1" s="1"/>
  <c r="N303" i="1"/>
  <c r="O303" i="1"/>
  <c r="P303" i="1"/>
  <c r="L304" i="1"/>
  <c r="Q304" i="1" s="1"/>
  <c r="M304" i="1"/>
  <c r="R304" i="1" s="1"/>
  <c r="N304" i="1"/>
  <c r="O304" i="1"/>
  <c r="P304" i="1"/>
  <c r="L305" i="1"/>
  <c r="Q305" i="1" s="1"/>
  <c r="M305" i="1"/>
  <c r="R305" i="1" s="1"/>
  <c r="N305" i="1"/>
  <c r="O305" i="1"/>
  <c r="P305" i="1"/>
  <c r="L306" i="1"/>
  <c r="Q306" i="1" s="1"/>
  <c r="M306" i="1"/>
  <c r="R306" i="1" s="1"/>
  <c r="N306" i="1"/>
  <c r="O306" i="1"/>
  <c r="P306" i="1"/>
  <c r="L307" i="1"/>
  <c r="Q307" i="1" s="1"/>
  <c r="M307" i="1"/>
  <c r="R307" i="1" s="1"/>
  <c r="N307" i="1"/>
  <c r="O307" i="1"/>
  <c r="P307" i="1"/>
  <c r="L308" i="1"/>
  <c r="Q308" i="1" s="1"/>
  <c r="M308" i="1"/>
  <c r="R308" i="1" s="1"/>
  <c r="N308" i="1"/>
  <c r="O308" i="1"/>
  <c r="P308" i="1"/>
  <c r="L309" i="1"/>
  <c r="Q309" i="1" s="1"/>
  <c r="M309" i="1"/>
  <c r="R309" i="1" s="1"/>
  <c r="N309" i="1"/>
  <c r="O309" i="1"/>
  <c r="P309" i="1"/>
  <c r="L310" i="1"/>
  <c r="Q310" i="1" s="1"/>
  <c r="M310" i="1"/>
  <c r="R310" i="1" s="1"/>
  <c r="N310" i="1"/>
  <c r="O310" i="1"/>
  <c r="P310" i="1"/>
  <c r="L311" i="1"/>
  <c r="Q311" i="1" s="1"/>
  <c r="M311" i="1"/>
  <c r="R311" i="1" s="1"/>
  <c r="N311" i="1"/>
  <c r="O311" i="1"/>
  <c r="P311" i="1"/>
  <c r="L312" i="1"/>
  <c r="Q312" i="1" s="1"/>
  <c r="M312" i="1"/>
  <c r="R312" i="1" s="1"/>
  <c r="N312" i="1"/>
  <c r="O312" i="1"/>
  <c r="P312" i="1"/>
  <c r="L313" i="1"/>
  <c r="Q313" i="1" s="1"/>
  <c r="M313" i="1"/>
  <c r="R313" i="1" s="1"/>
  <c r="N313" i="1"/>
  <c r="O313" i="1"/>
  <c r="P313" i="1"/>
  <c r="L314" i="1"/>
  <c r="Q314" i="1" s="1"/>
  <c r="M314" i="1"/>
  <c r="R314" i="1" s="1"/>
  <c r="N314" i="1"/>
  <c r="O314" i="1"/>
  <c r="P314" i="1"/>
  <c r="L315" i="1"/>
  <c r="Q315" i="1" s="1"/>
  <c r="M315" i="1"/>
  <c r="R315" i="1" s="1"/>
  <c r="N315" i="1"/>
  <c r="O315" i="1"/>
  <c r="P315" i="1"/>
  <c r="L316" i="1"/>
  <c r="Q316" i="1" s="1"/>
  <c r="M316" i="1"/>
  <c r="R316" i="1" s="1"/>
  <c r="N316" i="1"/>
  <c r="O316" i="1"/>
  <c r="P316" i="1"/>
  <c r="L317" i="1"/>
  <c r="Q317" i="1" s="1"/>
  <c r="M317" i="1"/>
  <c r="R317" i="1" s="1"/>
  <c r="N317" i="1"/>
  <c r="O317" i="1"/>
  <c r="P317" i="1"/>
  <c r="L318" i="1"/>
  <c r="Q318" i="1" s="1"/>
  <c r="M318" i="1"/>
  <c r="R318" i="1" s="1"/>
  <c r="N318" i="1"/>
  <c r="O318" i="1"/>
  <c r="P318" i="1"/>
  <c r="L319" i="1"/>
  <c r="Q319" i="1" s="1"/>
  <c r="M319" i="1"/>
  <c r="R319" i="1" s="1"/>
  <c r="N319" i="1"/>
  <c r="O319" i="1"/>
  <c r="P319" i="1"/>
  <c r="L320" i="1"/>
  <c r="Q320" i="1" s="1"/>
  <c r="M320" i="1"/>
  <c r="R320" i="1" s="1"/>
  <c r="N320" i="1"/>
  <c r="O320" i="1"/>
  <c r="P320" i="1"/>
  <c r="L321" i="1"/>
  <c r="Q321" i="1" s="1"/>
  <c r="M321" i="1"/>
  <c r="R321" i="1" s="1"/>
  <c r="N321" i="1"/>
  <c r="O321" i="1"/>
  <c r="P321" i="1"/>
  <c r="L322" i="1"/>
  <c r="Q322" i="1" s="1"/>
  <c r="M322" i="1"/>
  <c r="R322" i="1" s="1"/>
  <c r="N322" i="1"/>
  <c r="O322" i="1"/>
  <c r="P322" i="1"/>
  <c r="L323" i="1"/>
  <c r="Q323" i="1" s="1"/>
  <c r="M323" i="1"/>
  <c r="R323" i="1" s="1"/>
  <c r="N323" i="1"/>
  <c r="O323" i="1"/>
  <c r="P323" i="1"/>
  <c r="L324" i="1"/>
  <c r="Q324" i="1" s="1"/>
  <c r="M324" i="1"/>
  <c r="R324" i="1" s="1"/>
  <c r="N324" i="1"/>
  <c r="O324" i="1"/>
  <c r="P324" i="1"/>
  <c r="L325" i="1"/>
  <c r="Q325" i="1" s="1"/>
  <c r="M325" i="1"/>
  <c r="R325" i="1" s="1"/>
  <c r="N325" i="1"/>
  <c r="O325" i="1"/>
  <c r="P325" i="1"/>
  <c r="L326" i="1"/>
  <c r="Q326" i="1" s="1"/>
  <c r="M326" i="1"/>
  <c r="R326" i="1" s="1"/>
  <c r="N326" i="1"/>
  <c r="O326" i="1"/>
  <c r="P326" i="1"/>
  <c r="L327" i="1"/>
  <c r="Q327" i="1" s="1"/>
  <c r="M327" i="1"/>
  <c r="R327" i="1" s="1"/>
  <c r="N327" i="1"/>
  <c r="O327" i="1"/>
  <c r="P327" i="1"/>
  <c r="L328" i="1"/>
  <c r="Q328" i="1" s="1"/>
  <c r="M328" i="1"/>
  <c r="R328" i="1" s="1"/>
  <c r="N328" i="1"/>
  <c r="O328" i="1"/>
  <c r="P328" i="1"/>
  <c r="L329" i="1"/>
  <c r="Q329" i="1" s="1"/>
  <c r="M329" i="1"/>
  <c r="R329" i="1" s="1"/>
  <c r="N329" i="1"/>
  <c r="O329" i="1"/>
  <c r="P329" i="1"/>
  <c r="L330" i="1"/>
  <c r="Q330" i="1" s="1"/>
  <c r="M330" i="1"/>
  <c r="R330" i="1" s="1"/>
  <c r="N330" i="1"/>
  <c r="O330" i="1"/>
  <c r="P330" i="1"/>
  <c r="L331" i="1"/>
  <c r="Q331" i="1" s="1"/>
  <c r="M331" i="1"/>
  <c r="R331" i="1" s="1"/>
  <c r="N331" i="1"/>
  <c r="O331" i="1"/>
  <c r="P331" i="1"/>
  <c r="L332" i="1"/>
  <c r="Q332" i="1" s="1"/>
  <c r="M332" i="1"/>
  <c r="R332" i="1" s="1"/>
  <c r="N332" i="1"/>
  <c r="O332" i="1"/>
  <c r="P332" i="1"/>
  <c r="L333" i="1"/>
  <c r="Q333" i="1" s="1"/>
  <c r="M333" i="1"/>
  <c r="R333" i="1" s="1"/>
  <c r="N333" i="1"/>
  <c r="O333" i="1"/>
  <c r="P333" i="1"/>
  <c r="L334" i="1"/>
  <c r="Q334" i="1" s="1"/>
  <c r="M334" i="1"/>
  <c r="R334" i="1" s="1"/>
  <c r="N334" i="1"/>
  <c r="O334" i="1"/>
  <c r="P334" i="1"/>
  <c r="L335" i="1"/>
  <c r="Q335" i="1" s="1"/>
  <c r="M335" i="1"/>
  <c r="R335" i="1" s="1"/>
  <c r="N335" i="1"/>
  <c r="O335" i="1"/>
  <c r="P335" i="1"/>
  <c r="L336" i="1"/>
  <c r="Q336" i="1" s="1"/>
  <c r="M336" i="1"/>
  <c r="R336" i="1" s="1"/>
  <c r="N336" i="1"/>
  <c r="O336" i="1"/>
  <c r="P336" i="1"/>
  <c r="L337" i="1"/>
  <c r="Q337" i="1" s="1"/>
  <c r="M337" i="1"/>
  <c r="R337" i="1" s="1"/>
  <c r="N337" i="1"/>
  <c r="O337" i="1"/>
  <c r="P337" i="1"/>
  <c r="L338" i="1"/>
  <c r="Q338" i="1" s="1"/>
  <c r="M338" i="1"/>
  <c r="R338" i="1" s="1"/>
  <c r="N338" i="1"/>
  <c r="O338" i="1"/>
  <c r="P338" i="1"/>
  <c r="L339" i="1"/>
  <c r="Q339" i="1" s="1"/>
  <c r="M339" i="1"/>
  <c r="R339" i="1" s="1"/>
  <c r="N339" i="1"/>
  <c r="O339" i="1"/>
  <c r="P339" i="1"/>
  <c r="L340" i="1"/>
  <c r="Q340" i="1" s="1"/>
  <c r="M340" i="1"/>
  <c r="R340" i="1" s="1"/>
  <c r="N340" i="1"/>
  <c r="O340" i="1"/>
  <c r="P340" i="1"/>
  <c r="L341" i="1"/>
  <c r="Q341" i="1" s="1"/>
  <c r="M341" i="1"/>
  <c r="R341" i="1" s="1"/>
  <c r="N341" i="1"/>
  <c r="O341" i="1"/>
  <c r="P341" i="1"/>
  <c r="L342" i="1"/>
  <c r="Q342" i="1" s="1"/>
  <c r="M342" i="1"/>
  <c r="R342" i="1" s="1"/>
  <c r="N342" i="1"/>
  <c r="O342" i="1"/>
  <c r="P342" i="1"/>
  <c r="L343" i="1"/>
  <c r="Q343" i="1" s="1"/>
  <c r="M343" i="1"/>
  <c r="R343" i="1" s="1"/>
  <c r="N343" i="1"/>
  <c r="O343" i="1"/>
  <c r="P343" i="1"/>
  <c r="L344" i="1"/>
  <c r="Q344" i="1" s="1"/>
  <c r="M344" i="1"/>
  <c r="R344" i="1" s="1"/>
  <c r="N344" i="1"/>
  <c r="O344" i="1"/>
  <c r="P344" i="1"/>
  <c r="L345" i="1"/>
  <c r="Q345" i="1" s="1"/>
  <c r="M345" i="1"/>
  <c r="R345" i="1" s="1"/>
  <c r="N345" i="1"/>
  <c r="O345" i="1"/>
  <c r="P345" i="1"/>
  <c r="L346" i="1"/>
  <c r="Q346" i="1" s="1"/>
  <c r="M346" i="1"/>
  <c r="R346" i="1" s="1"/>
  <c r="N346" i="1"/>
  <c r="O346" i="1"/>
  <c r="P346" i="1"/>
  <c r="L347" i="1"/>
  <c r="Q347" i="1" s="1"/>
  <c r="M347" i="1"/>
  <c r="R347" i="1" s="1"/>
  <c r="N347" i="1"/>
  <c r="O347" i="1"/>
  <c r="P347" i="1"/>
  <c r="L348" i="1"/>
  <c r="Q348" i="1" s="1"/>
  <c r="M348" i="1"/>
  <c r="R348" i="1" s="1"/>
  <c r="N348" i="1"/>
  <c r="O348" i="1"/>
  <c r="P348" i="1"/>
  <c r="L349" i="1"/>
  <c r="Q349" i="1" s="1"/>
  <c r="M349" i="1"/>
  <c r="R349" i="1" s="1"/>
  <c r="N349" i="1"/>
  <c r="O349" i="1"/>
  <c r="P349" i="1"/>
  <c r="L350" i="1"/>
  <c r="Q350" i="1" s="1"/>
  <c r="M350" i="1"/>
  <c r="R350" i="1" s="1"/>
  <c r="N350" i="1"/>
  <c r="O350" i="1"/>
  <c r="P350" i="1"/>
  <c r="L351" i="1"/>
  <c r="Q351" i="1" s="1"/>
  <c r="M351" i="1"/>
  <c r="R351" i="1" s="1"/>
  <c r="N351" i="1"/>
  <c r="O351" i="1"/>
  <c r="P351" i="1"/>
  <c r="L352" i="1"/>
  <c r="Q352" i="1" s="1"/>
  <c r="M352" i="1"/>
  <c r="R352" i="1" s="1"/>
  <c r="N352" i="1"/>
  <c r="O352" i="1"/>
  <c r="P352" i="1"/>
  <c r="L353" i="1"/>
  <c r="Q353" i="1" s="1"/>
  <c r="M353" i="1"/>
  <c r="R353" i="1" s="1"/>
  <c r="N353" i="1"/>
  <c r="O353" i="1"/>
  <c r="P353" i="1"/>
  <c r="L354" i="1"/>
  <c r="Q354" i="1" s="1"/>
  <c r="M354" i="1"/>
  <c r="R354" i="1" s="1"/>
  <c r="N354" i="1"/>
  <c r="O354" i="1"/>
  <c r="P354" i="1"/>
  <c r="L355" i="1"/>
  <c r="Q355" i="1" s="1"/>
  <c r="M355" i="1"/>
  <c r="R355" i="1" s="1"/>
  <c r="N355" i="1"/>
  <c r="O355" i="1"/>
  <c r="P355" i="1"/>
  <c r="L356" i="1"/>
  <c r="Q356" i="1" s="1"/>
  <c r="M356" i="1"/>
  <c r="R356" i="1" s="1"/>
  <c r="N356" i="1"/>
  <c r="O356" i="1"/>
  <c r="P356" i="1"/>
  <c r="L357" i="1"/>
  <c r="Q357" i="1" s="1"/>
  <c r="M357" i="1"/>
  <c r="R357" i="1" s="1"/>
  <c r="N357" i="1"/>
  <c r="O357" i="1"/>
  <c r="P357" i="1"/>
  <c r="L358" i="1"/>
  <c r="Q358" i="1" s="1"/>
  <c r="M358" i="1"/>
  <c r="R358" i="1" s="1"/>
  <c r="N358" i="1"/>
  <c r="O358" i="1"/>
  <c r="P358" i="1"/>
  <c r="L359" i="1"/>
  <c r="Q359" i="1" s="1"/>
  <c r="M359" i="1"/>
  <c r="R359" i="1" s="1"/>
  <c r="N359" i="1"/>
  <c r="O359" i="1"/>
  <c r="P359" i="1"/>
  <c r="L360" i="1"/>
  <c r="Q360" i="1" s="1"/>
  <c r="M360" i="1"/>
  <c r="R360" i="1" s="1"/>
  <c r="N360" i="1"/>
  <c r="O360" i="1"/>
  <c r="P360" i="1"/>
  <c r="L361" i="1"/>
  <c r="Q361" i="1" s="1"/>
  <c r="M361" i="1"/>
  <c r="R361" i="1" s="1"/>
  <c r="N361" i="1"/>
  <c r="O361" i="1"/>
  <c r="P361" i="1"/>
  <c r="L362" i="1"/>
  <c r="Q362" i="1" s="1"/>
  <c r="M362" i="1"/>
  <c r="R362" i="1" s="1"/>
  <c r="N362" i="1"/>
  <c r="O362" i="1"/>
  <c r="P362" i="1"/>
  <c r="L363" i="1"/>
  <c r="Q363" i="1" s="1"/>
  <c r="M363" i="1"/>
  <c r="R363" i="1" s="1"/>
  <c r="C39" i="24" s="1"/>
  <c r="N363" i="1"/>
  <c r="O363" i="1"/>
  <c r="P363" i="1"/>
  <c r="L364" i="1"/>
  <c r="Q364" i="1" s="1"/>
  <c r="M364" i="1"/>
  <c r="R364" i="1" s="1"/>
  <c r="N364" i="1"/>
  <c r="O364" i="1"/>
  <c r="P364" i="1"/>
  <c r="L365" i="1"/>
  <c r="Q365" i="1" s="1"/>
  <c r="M365" i="1"/>
  <c r="R365" i="1" s="1"/>
  <c r="N365" i="1"/>
  <c r="O365" i="1"/>
  <c r="P365" i="1"/>
  <c r="L366" i="1"/>
  <c r="Q366" i="1" s="1"/>
  <c r="M366" i="1"/>
  <c r="R366" i="1" s="1"/>
  <c r="N366" i="1"/>
  <c r="O366" i="1"/>
  <c r="P366" i="1"/>
  <c r="L367" i="1"/>
  <c r="Q367" i="1" s="1"/>
  <c r="M367" i="1"/>
  <c r="R367" i="1" s="1"/>
  <c r="N367" i="1"/>
  <c r="O367" i="1"/>
  <c r="P367" i="1"/>
  <c r="L368" i="1"/>
  <c r="Q368" i="1" s="1"/>
  <c r="M368" i="1"/>
  <c r="R368" i="1" s="1"/>
  <c r="N368" i="1"/>
  <c r="O368" i="1"/>
  <c r="P368" i="1"/>
  <c r="L369" i="1"/>
  <c r="Q369" i="1" s="1"/>
  <c r="M369" i="1"/>
  <c r="R369" i="1" s="1"/>
  <c r="N369" i="1"/>
  <c r="O369" i="1"/>
  <c r="P369" i="1"/>
  <c r="L370" i="1"/>
  <c r="Q370" i="1" s="1"/>
  <c r="M370" i="1"/>
  <c r="R370" i="1" s="1"/>
  <c r="N370" i="1"/>
  <c r="O370" i="1"/>
  <c r="P370" i="1"/>
  <c r="L371" i="1"/>
  <c r="Q371" i="1" s="1"/>
  <c r="M371" i="1"/>
  <c r="R371" i="1" s="1"/>
  <c r="N371" i="1"/>
  <c r="O371" i="1"/>
  <c r="P371" i="1"/>
  <c r="L372" i="1"/>
  <c r="Q372" i="1" s="1"/>
  <c r="M372" i="1"/>
  <c r="R372" i="1" s="1"/>
  <c r="N372" i="1"/>
  <c r="O372" i="1"/>
  <c r="P372" i="1"/>
  <c r="L373" i="1"/>
  <c r="Q373" i="1" s="1"/>
  <c r="M373" i="1"/>
  <c r="R373" i="1" s="1"/>
  <c r="N373" i="1"/>
  <c r="O373" i="1"/>
  <c r="P373" i="1"/>
  <c r="L374" i="1"/>
  <c r="Q374" i="1" s="1"/>
  <c r="M374" i="1"/>
  <c r="R374" i="1" s="1"/>
  <c r="N374" i="1"/>
  <c r="O374" i="1"/>
  <c r="P374" i="1"/>
  <c r="L375" i="1"/>
  <c r="Q375" i="1" s="1"/>
  <c r="M375" i="1"/>
  <c r="R375" i="1" s="1"/>
  <c r="N375" i="1"/>
  <c r="O375" i="1"/>
  <c r="P375" i="1"/>
  <c r="L376" i="1"/>
  <c r="Q376" i="1" s="1"/>
  <c r="M376" i="1"/>
  <c r="R376" i="1" s="1"/>
  <c r="N376" i="1"/>
  <c r="O376" i="1"/>
  <c r="P376" i="1"/>
  <c r="L377" i="1"/>
  <c r="Q377" i="1" s="1"/>
  <c r="M377" i="1"/>
  <c r="R377" i="1" s="1"/>
  <c r="N377" i="1"/>
  <c r="O377" i="1"/>
  <c r="P377" i="1"/>
  <c r="L378" i="1"/>
  <c r="Q378" i="1" s="1"/>
  <c r="M378" i="1"/>
  <c r="R378" i="1" s="1"/>
  <c r="N378" i="1"/>
  <c r="O378" i="1"/>
  <c r="P378" i="1"/>
  <c r="L379" i="1"/>
  <c r="Q379" i="1" s="1"/>
  <c r="M379" i="1"/>
  <c r="R379" i="1" s="1"/>
  <c r="N379" i="1"/>
  <c r="O379" i="1"/>
  <c r="P379" i="1"/>
  <c r="L380" i="1"/>
  <c r="Q380" i="1" s="1"/>
  <c r="M380" i="1"/>
  <c r="R380" i="1" s="1"/>
  <c r="N380" i="1"/>
  <c r="O380" i="1"/>
  <c r="P380" i="1"/>
  <c r="L381" i="1"/>
  <c r="Q381" i="1" s="1"/>
  <c r="M381" i="1"/>
  <c r="R381" i="1" s="1"/>
  <c r="N381" i="1"/>
  <c r="O381" i="1"/>
  <c r="P381" i="1"/>
  <c r="L382" i="1"/>
  <c r="Q382" i="1" s="1"/>
  <c r="M382" i="1"/>
  <c r="R382" i="1" s="1"/>
  <c r="N382" i="1"/>
  <c r="O382" i="1"/>
  <c r="P382" i="1"/>
  <c r="L383" i="1"/>
  <c r="Q383" i="1" s="1"/>
  <c r="M383" i="1"/>
  <c r="R383" i="1" s="1"/>
  <c r="N383" i="1"/>
  <c r="O383" i="1"/>
  <c r="P383" i="1"/>
  <c r="L384" i="1"/>
  <c r="Q384" i="1" s="1"/>
  <c r="M384" i="1"/>
  <c r="R384" i="1" s="1"/>
  <c r="N384" i="1"/>
  <c r="O384" i="1"/>
  <c r="P384" i="1"/>
  <c r="L385" i="1"/>
  <c r="Q385" i="1" s="1"/>
  <c r="M385" i="1"/>
  <c r="R385" i="1" s="1"/>
  <c r="N385" i="1"/>
  <c r="O385" i="1"/>
  <c r="P385" i="1"/>
  <c r="L386" i="1"/>
  <c r="Q386" i="1" s="1"/>
  <c r="M386" i="1"/>
  <c r="R386" i="1" s="1"/>
  <c r="N386" i="1"/>
  <c r="O386" i="1"/>
  <c r="P386" i="1"/>
  <c r="L387" i="1"/>
  <c r="Q387" i="1" s="1"/>
  <c r="M387" i="1"/>
  <c r="R387" i="1" s="1"/>
  <c r="N387" i="1"/>
  <c r="O387" i="1"/>
  <c r="P387" i="1"/>
  <c r="L388" i="1"/>
  <c r="Q388" i="1" s="1"/>
  <c r="M388" i="1"/>
  <c r="R388" i="1" s="1"/>
  <c r="N388" i="1"/>
  <c r="O388" i="1"/>
  <c r="P388" i="1"/>
  <c r="L389" i="1"/>
  <c r="Q389" i="1" s="1"/>
  <c r="M389" i="1"/>
  <c r="R389" i="1" s="1"/>
  <c r="N389" i="1"/>
  <c r="O389" i="1"/>
  <c r="P389" i="1"/>
  <c r="L390" i="1"/>
  <c r="Q390" i="1" s="1"/>
  <c r="M390" i="1"/>
  <c r="R390" i="1" s="1"/>
  <c r="N390" i="1"/>
  <c r="O390" i="1"/>
  <c r="P390" i="1"/>
  <c r="L391" i="1"/>
  <c r="Q391" i="1" s="1"/>
  <c r="M391" i="1"/>
  <c r="R391" i="1" s="1"/>
  <c r="N391" i="1"/>
  <c r="O391" i="1"/>
  <c r="P391" i="1"/>
  <c r="L392" i="1"/>
  <c r="Q392" i="1" s="1"/>
  <c r="M392" i="1"/>
  <c r="R392" i="1" s="1"/>
  <c r="N392" i="1"/>
  <c r="O392" i="1"/>
  <c r="P392" i="1"/>
  <c r="L393" i="1"/>
  <c r="Q393" i="1" s="1"/>
  <c r="M393" i="1"/>
  <c r="R393" i="1" s="1"/>
  <c r="N393" i="1"/>
  <c r="O393" i="1"/>
  <c r="P393" i="1"/>
  <c r="L394" i="1"/>
  <c r="Q394" i="1" s="1"/>
  <c r="M394" i="1"/>
  <c r="R394" i="1" s="1"/>
  <c r="N394" i="1"/>
  <c r="O394" i="1"/>
  <c r="P394" i="1"/>
  <c r="L395" i="1"/>
  <c r="Q395" i="1" s="1"/>
  <c r="M395" i="1"/>
  <c r="R395" i="1" s="1"/>
  <c r="N395" i="1"/>
  <c r="O395" i="1"/>
  <c r="P395" i="1"/>
  <c r="L396" i="1"/>
  <c r="Q396" i="1" s="1"/>
  <c r="M396" i="1"/>
  <c r="R396" i="1" s="1"/>
  <c r="N396" i="1"/>
  <c r="O396" i="1"/>
  <c r="P396" i="1"/>
  <c r="L397" i="1"/>
  <c r="Q397" i="1" s="1"/>
  <c r="M397" i="1"/>
  <c r="R397" i="1" s="1"/>
  <c r="N397" i="1"/>
  <c r="O397" i="1"/>
  <c r="P397" i="1"/>
  <c r="L398" i="1"/>
  <c r="Q398" i="1" s="1"/>
  <c r="M398" i="1"/>
  <c r="R398" i="1" s="1"/>
  <c r="N398" i="1"/>
  <c r="O398" i="1"/>
  <c r="P398" i="1"/>
  <c r="L399" i="1"/>
  <c r="Q399" i="1" s="1"/>
  <c r="M399" i="1"/>
  <c r="R399" i="1" s="1"/>
  <c r="N399" i="1"/>
  <c r="O399" i="1"/>
  <c r="P399" i="1"/>
  <c r="L400" i="1"/>
  <c r="Q400" i="1" s="1"/>
  <c r="M400" i="1"/>
  <c r="R400" i="1" s="1"/>
  <c r="N400" i="1"/>
  <c r="O400" i="1"/>
  <c r="P400" i="1"/>
  <c r="L401" i="1"/>
  <c r="Q401" i="1" s="1"/>
  <c r="M401" i="1"/>
  <c r="R401" i="1" s="1"/>
  <c r="N401" i="1"/>
  <c r="O401" i="1"/>
  <c r="P401" i="1"/>
  <c r="L402" i="1"/>
  <c r="Q402" i="1" s="1"/>
  <c r="M402" i="1"/>
  <c r="R402" i="1" s="1"/>
  <c r="N402" i="1"/>
  <c r="O402" i="1"/>
  <c r="P402" i="1"/>
  <c r="L403" i="1"/>
  <c r="Q403" i="1" s="1"/>
  <c r="M403" i="1"/>
  <c r="R403" i="1" s="1"/>
  <c r="N403" i="1"/>
  <c r="O403" i="1"/>
  <c r="P403" i="1"/>
  <c r="L404" i="1"/>
  <c r="Q404" i="1" s="1"/>
  <c r="M404" i="1"/>
  <c r="R404" i="1" s="1"/>
  <c r="N404" i="1"/>
  <c r="O404" i="1"/>
  <c r="P404" i="1"/>
  <c r="L405" i="1"/>
  <c r="Q405" i="1" s="1"/>
  <c r="M405" i="1"/>
  <c r="R405" i="1" s="1"/>
  <c r="N405" i="1"/>
  <c r="O405" i="1"/>
  <c r="P405" i="1"/>
  <c r="L406" i="1"/>
  <c r="Q406" i="1" s="1"/>
  <c r="M406" i="1"/>
  <c r="R406" i="1" s="1"/>
  <c r="N406" i="1"/>
  <c r="O406" i="1"/>
  <c r="P406" i="1"/>
  <c r="L407" i="1"/>
  <c r="Q407" i="1" s="1"/>
  <c r="M407" i="1"/>
  <c r="R407" i="1" s="1"/>
  <c r="N407" i="1"/>
  <c r="O407" i="1"/>
  <c r="P407" i="1"/>
  <c r="L408" i="1"/>
  <c r="Q408" i="1" s="1"/>
  <c r="M408" i="1"/>
  <c r="R408" i="1" s="1"/>
  <c r="N408" i="1"/>
  <c r="O408" i="1"/>
  <c r="P408" i="1"/>
  <c r="L409" i="1"/>
  <c r="Q409" i="1" s="1"/>
  <c r="M409" i="1"/>
  <c r="R409" i="1" s="1"/>
  <c r="N409" i="1"/>
  <c r="O409" i="1"/>
  <c r="P409" i="1"/>
  <c r="L410" i="1"/>
  <c r="Q410" i="1" s="1"/>
  <c r="M410" i="1"/>
  <c r="R410" i="1" s="1"/>
  <c r="N410" i="1"/>
  <c r="O410" i="1"/>
  <c r="P410" i="1"/>
  <c r="L411" i="1"/>
  <c r="Q411" i="1" s="1"/>
  <c r="M411" i="1"/>
  <c r="R411" i="1" s="1"/>
  <c r="N411" i="1"/>
  <c r="O411" i="1"/>
  <c r="P411" i="1"/>
  <c r="L412" i="1"/>
  <c r="Q412" i="1" s="1"/>
  <c r="M412" i="1"/>
  <c r="R412" i="1" s="1"/>
  <c r="N412" i="1"/>
  <c r="O412" i="1"/>
  <c r="P412" i="1"/>
  <c r="L413" i="1"/>
  <c r="Q413" i="1" s="1"/>
  <c r="M413" i="1"/>
  <c r="R413" i="1" s="1"/>
  <c r="N413" i="1"/>
  <c r="O413" i="1"/>
  <c r="P413" i="1"/>
  <c r="L414" i="1"/>
  <c r="Q414" i="1" s="1"/>
  <c r="M414" i="1"/>
  <c r="R414" i="1" s="1"/>
  <c r="N414" i="1"/>
  <c r="O414" i="1"/>
  <c r="P414" i="1"/>
  <c r="L415" i="1"/>
  <c r="Q415" i="1" s="1"/>
  <c r="M415" i="1"/>
  <c r="R415" i="1" s="1"/>
  <c r="N415" i="1"/>
  <c r="O415" i="1"/>
  <c r="P415" i="1"/>
  <c r="L416" i="1"/>
  <c r="Q416" i="1" s="1"/>
  <c r="M416" i="1"/>
  <c r="R416" i="1" s="1"/>
  <c r="N416" i="1"/>
  <c r="O416" i="1"/>
  <c r="P416" i="1"/>
  <c r="L417" i="1"/>
  <c r="Q417" i="1" s="1"/>
  <c r="M417" i="1"/>
  <c r="R417" i="1" s="1"/>
  <c r="N417" i="1"/>
  <c r="O417" i="1"/>
  <c r="P417" i="1"/>
  <c r="L418" i="1"/>
  <c r="Q418" i="1" s="1"/>
  <c r="M418" i="1"/>
  <c r="R418" i="1" s="1"/>
  <c r="N418" i="1"/>
  <c r="O418" i="1"/>
  <c r="P418" i="1"/>
  <c r="L419" i="1"/>
  <c r="Q419" i="1" s="1"/>
  <c r="M419" i="1"/>
  <c r="R419" i="1" s="1"/>
  <c r="N419" i="1"/>
  <c r="O419" i="1"/>
  <c r="P419" i="1"/>
  <c r="L420" i="1"/>
  <c r="Q420" i="1" s="1"/>
  <c r="M420" i="1"/>
  <c r="R420" i="1" s="1"/>
  <c r="N420" i="1"/>
  <c r="O420" i="1"/>
  <c r="P420" i="1"/>
  <c r="L421" i="1"/>
  <c r="Q421" i="1" s="1"/>
  <c r="M421" i="1"/>
  <c r="R421" i="1" s="1"/>
  <c r="N421" i="1"/>
  <c r="O421" i="1"/>
  <c r="P421" i="1"/>
  <c r="L422" i="1"/>
  <c r="Q422" i="1" s="1"/>
  <c r="M422" i="1"/>
  <c r="R422" i="1" s="1"/>
  <c r="N422" i="1"/>
  <c r="O422" i="1"/>
  <c r="P422" i="1"/>
  <c r="L423" i="1"/>
  <c r="Q423" i="1" s="1"/>
  <c r="M423" i="1"/>
  <c r="R423" i="1" s="1"/>
  <c r="N423" i="1"/>
  <c r="O423" i="1"/>
  <c r="P423" i="1"/>
  <c r="L424" i="1"/>
  <c r="Q424" i="1" s="1"/>
  <c r="M424" i="1"/>
  <c r="R424" i="1" s="1"/>
  <c r="N424" i="1"/>
  <c r="O424" i="1"/>
  <c r="P424" i="1"/>
  <c r="L425" i="1"/>
  <c r="Q425" i="1" s="1"/>
  <c r="M425" i="1"/>
  <c r="R425" i="1" s="1"/>
  <c r="N425" i="1"/>
  <c r="O425" i="1"/>
  <c r="P425" i="1"/>
  <c r="L426" i="1"/>
  <c r="Q426" i="1" s="1"/>
  <c r="M426" i="1"/>
  <c r="R426" i="1" s="1"/>
  <c r="N426" i="1"/>
  <c r="O426" i="1"/>
  <c r="P426" i="1"/>
  <c r="L427" i="1"/>
  <c r="Q427" i="1" s="1"/>
  <c r="M427" i="1"/>
  <c r="R427" i="1" s="1"/>
  <c r="N427" i="1"/>
  <c r="O427" i="1"/>
  <c r="P427" i="1"/>
  <c r="L428" i="1"/>
  <c r="Q428" i="1" s="1"/>
  <c r="M428" i="1"/>
  <c r="R428" i="1" s="1"/>
  <c r="N428" i="1"/>
  <c r="O428" i="1"/>
  <c r="P428" i="1"/>
  <c r="L429" i="1"/>
  <c r="Q429" i="1" s="1"/>
  <c r="M429" i="1"/>
  <c r="R429" i="1" s="1"/>
  <c r="N429" i="1"/>
  <c r="O429" i="1"/>
  <c r="P429" i="1"/>
  <c r="L430" i="1"/>
  <c r="Q430" i="1" s="1"/>
  <c r="M430" i="1"/>
  <c r="R430" i="1" s="1"/>
  <c r="N430" i="1"/>
  <c r="O430" i="1"/>
  <c r="P430" i="1"/>
  <c r="L431" i="1"/>
  <c r="Q431" i="1" s="1"/>
  <c r="M431" i="1"/>
  <c r="R431" i="1" s="1"/>
  <c r="N431" i="1"/>
  <c r="O431" i="1"/>
  <c r="P431" i="1"/>
  <c r="L432" i="1"/>
  <c r="Q432" i="1" s="1"/>
  <c r="M432" i="1"/>
  <c r="R432" i="1" s="1"/>
  <c r="N432" i="1"/>
  <c r="O432" i="1"/>
  <c r="P432" i="1"/>
  <c r="L433" i="1"/>
  <c r="Q433" i="1" s="1"/>
  <c r="M433" i="1"/>
  <c r="R433" i="1" s="1"/>
  <c r="N433" i="1"/>
  <c r="O433" i="1"/>
  <c r="P433" i="1"/>
  <c r="L434" i="1"/>
  <c r="Q434" i="1" s="1"/>
  <c r="M434" i="1"/>
  <c r="R434" i="1" s="1"/>
  <c r="N434" i="1"/>
  <c r="O434" i="1"/>
  <c r="P434" i="1"/>
  <c r="L435" i="1"/>
  <c r="Q435" i="1" s="1"/>
  <c r="M435" i="1"/>
  <c r="R435" i="1" s="1"/>
  <c r="N435" i="1"/>
  <c r="O435" i="1"/>
  <c r="P435" i="1"/>
  <c r="L436" i="1"/>
  <c r="Q436" i="1" s="1"/>
  <c r="M436" i="1"/>
  <c r="R436" i="1" s="1"/>
  <c r="N436" i="1"/>
  <c r="O436" i="1"/>
  <c r="P436" i="1"/>
  <c r="L437" i="1"/>
  <c r="Q437" i="1" s="1"/>
  <c r="M437" i="1"/>
  <c r="R437" i="1" s="1"/>
  <c r="N437" i="1"/>
  <c r="O437" i="1"/>
  <c r="P437" i="1"/>
  <c r="L438" i="1"/>
  <c r="Q438" i="1" s="1"/>
  <c r="M438" i="1"/>
  <c r="R438" i="1" s="1"/>
  <c r="N438" i="1"/>
  <c r="O438" i="1"/>
  <c r="P438" i="1"/>
  <c r="L439" i="1"/>
  <c r="Q439" i="1" s="1"/>
  <c r="M439" i="1"/>
  <c r="R439" i="1" s="1"/>
  <c r="N439" i="1"/>
  <c r="O439" i="1"/>
  <c r="P439" i="1"/>
  <c r="L440" i="1"/>
  <c r="Q440" i="1" s="1"/>
  <c r="M440" i="1"/>
  <c r="R440" i="1" s="1"/>
  <c r="N440" i="1"/>
  <c r="O440" i="1"/>
  <c r="P440" i="1"/>
  <c r="L441" i="1"/>
  <c r="Q441" i="1" s="1"/>
  <c r="M441" i="1"/>
  <c r="R441" i="1" s="1"/>
  <c r="N441" i="1"/>
  <c r="O441" i="1"/>
  <c r="P441" i="1"/>
  <c r="L442" i="1"/>
  <c r="Q442" i="1" s="1"/>
  <c r="M442" i="1"/>
  <c r="R442" i="1" s="1"/>
  <c r="N442" i="1"/>
  <c r="O442" i="1"/>
  <c r="P442" i="1"/>
  <c r="L443" i="1"/>
  <c r="Q443" i="1" s="1"/>
  <c r="M443" i="1"/>
  <c r="R443" i="1" s="1"/>
  <c r="N443" i="1"/>
  <c r="O443" i="1"/>
  <c r="P443" i="1"/>
  <c r="L444" i="1"/>
  <c r="Q444" i="1" s="1"/>
  <c r="M444" i="1"/>
  <c r="R444" i="1" s="1"/>
  <c r="N444" i="1"/>
  <c r="O444" i="1"/>
  <c r="P444" i="1"/>
  <c r="L445" i="1"/>
  <c r="Q445" i="1" s="1"/>
  <c r="M445" i="1"/>
  <c r="R445" i="1" s="1"/>
  <c r="N445" i="1"/>
  <c r="O445" i="1"/>
  <c r="P445" i="1"/>
  <c r="L446" i="1"/>
  <c r="Q446" i="1" s="1"/>
  <c r="M446" i="1"/>
  <c r="R446" i="1" s="1"/>
  <c r="N446" i="1"/>
  <c r="O446" i="1"/>
  <c r="P446" i="1"/>
  <c r="L447" i="1"/>
  <c r="Q447" i="1" s="1"/>
  <c r="M447" i="1"/>
  <c r="R447" i="1" s="1"/>
  <c r="N447" i="1"/>
  <c r="O447" i="1"/>
  <c r="P447" i="1"/>
  <c r="L448" i="1"/>
  <c r="Q448" i="1" s="1"/>
  <c r="M448" i="1"/>
  <c r="R448" i="1" s="1"/>
  <c r="N448" i="1"/>
  <c r="O448" i="1"/>
  <c r="P448" i="1"/>
  <c r="L449" i="1"/>
  <c r="Q449" i="1" s="1"/>
  <c r="M449" i="1"/>
  <c r="R449" i="1" s="1"/>
  <c r="N449" i="1"/>
  <c r="O449" i="1"/>
  <c r="P449" i="1"/>
  <c r="L450" i="1"/>
  <c r="Q450" i="1" s="1"/>
  <c r="M450" i="1"/>
  <c r="R450" i="1" s="1"/>
  <c r="N450" i="1"/>
  <c r="O450" i="1"/>
  <c r="P450" i="1"/>
  <c r="L451" i="1"/>
  <c r="Q451" i="1" s="1"/>
  <c r="M451" i="1"/>
  <c r="R451" i="1" s="1"/>
  <c r="N451" i="1"/>
  <c r="O451" i="1"/>
  <c r="P451" i="1"/>
  <c r="L452" i="1"/>
  <c r="Q452" i="1" s="1"/>
  <c r="M452" i="1"/>
  <c r="R452" i="1" s="1"/>
  <c r="N452" i="1"/>
  <c r="O452" i="1"/>
  <c r="P452" i="1"/>
  <c r="L453" i="1"/>
  <c r="Q453" i="1" s="1"/>
  <c r="M453" i="1"/>
  <c r="R453" i="1" s="1"/>
  <c r="N453" i="1"/>
  <c r="O453" i="1"/>
  <c r="P453" i="1"/>
  <c r="L454" i="1"/>
  <c r="Q454" i="1" s="1"/>
  <c r="M454" i="1"/>
  <c r="R454" i="1" s="1"/>
  <c r="N454" i="1"/>
  <c r="O454" i="1"/>
  <c r="P454" i="1"/>
  <c r="L455" i="1"/>
  <c r="Q455" i="1" s="1"/>
  <c r="M455" i="1"/>
  <c r="R455" i="1" s="1"/>
  <c r="N455" i="1"/>
  <c r="O455" i="1"/>
  <c r="P455" i="1"/>
  <c r="L456" i="1"/>
  <c r="Q456" i="1" s="1"/>
  <c r="M456" i="1"/>
  <c r="R456" i="1" s="1"/>
  <c r="N456" i="1"/>
  <c r="O456" i="1"/>
  <c r="P456" i="1"/>
  <c r="L457" i="1"/>
  <c r="Q457" i="1" s="1"/>
  <c r="M457" i="1"/>
  <c r="R457" i="1" s="1"/>
  <c r="N457" i="1"/>
  <c r="O457" i="1"/>
  <c r="P457" i="1"/>
  <c r="L458" i="1"/>
  <c r="Q458" i="1" s="1"/>
  <c r="M458" i="1"/>
  <c r="R458" i="1" s="1"/>
  <c r="N458" i="1"/>
  <c r="O458" i="1"/>
  <c r="P458" i="1"/>
  <c r="L459" i="1"/>
  <c r="Q459" i="1" s="1"/>
  <c r="M459" i="1"/>
  <c r="R459" i="1" s="1"/>
  <c r="N459" i="1"/>
  <c r="O459" i="1"/>
  <c r="P459" i="1"/>
  <c r="L460" i="1"/>
  <c r="Q460" i="1" s="1"/>
  <c r="M460" i="1"/>
  <c r="R460" i="1" s="1"/>
  <c r="N460" i="1"/>
  <c r="O460" i="1"/>
  <c r="P460" i="1"/>
  <c r="L461" i="1"/>
  <c r="Q461" i="1" s="1"/>
  <c r="M461" i="1"/>
  <c r="R461" i="1" s="1"/>
  <c r="N461" i="1"/>
  <c r="O461" i="1"/>
  <c r="P461" i="1"/>
  <c r="L462" i="1"/>
  <c r="Q462" i="1" s="1"/>
  <c r="M462" i="1"/>
  <c r="R462" i="1" s="1"/>
  <c r="N462" i="1"/>
  <c r="O462" i="1"/>
  <c r="P462" i="1"/>
  <c r="L463" i="1"/>
  <c r="Q463" i="1" s="1"/>
  <c r="M463" i="1"/>
  <c r="R463" i="1" s="1"/>
  <c r="N463" i="1"/>
  <c r="O463" i="1"/>
  <c r="P463" i="1"/>
  <c r="L464" i="1"/>
  <c r="Q464" i="1" s="1"/>
  <c r="M464" i="1"/>
  <c r="R464" i="1" s="1"/>
  <c r="N464" i="1"/>
  <c r="O464" i="1"/>
  <c r="P464" i="1"/>
  <c r="L465" i="1"/>
  <c r="Q465" i="1" s="1"/>
  <c r="M465" i="1"/>
  <c r="R465" i="1" s="1"/>
  <c r="N465" i="1"/>
  <c r="O465" i="1"/>
  <c r="P465" i="1"/>
  <c r="L466" i="1"/>
  <c r="Q466" i="1" s="1"/>
  <c r="M466" i="1"/>
  <c r="R466" i="1" s="1"/>
  <c r="N466" i="1"/>
  <c r="O466" i="1"/>
  <c r="P466" i="1"/>
  <c r="L467" i="1"/>
  <c r="Q467" i="1" s="1"/>
  <c r="M467" i="1"/>
  <c r="R467" i="1" s="1"/>
  <c r="N467" i="1"/>
  <c r="O467" i="1"/>
  <c r="P467" i="1"/>
  <c r="L468" i="1"/>
  <c r="Q468" i="1" s="1"/>
  <c r="M468" i="1"/>
  <c r="R468" i="1" s="1"/>
  <c r="N468" i="1"/>
  <c r="O468" i="1"/>
  <c r="P468" i="1"/>
  <c r="L469" i="1"/>
  <c r="Q469" i="1" s="1"/>
  <c r="M469" i="1"/>
  <c r="R469" i="1" s="1"/>
  <c r="N469" i="1"/>
  <c r="O469" i="1"/>
  <c r="P469" i="1"/>
  <c r="L470" i="1"/>
  <c r="Q470" i="1" s="1"/>
  <c r="M470" i="1"/>
  <c r="R470" i="1" s="1"/>
  <c r="N470" i="1"/>
  <c r="O470" i="1"/>
  <c r="P470" i="1"/>
  <c r="L471" i="1"/>
  <c r="Q471" i="1" s="1"/>
  <c r="M471" i="1"/>
  <c r="R471" i="1" s="1"/>
  <c r="N471" i="1"/>
  <c r="O471" i="1"/>
  <c r="P471" i="1"/>
  <c r="L472" i="1"/>
  <c r="Q472" i="1" s="1"/>
  <c r="M472" i="1"/>
  <c r="R472" i="1" s="1"/>
  <c r="N472" i="1"/>
  <c r="O472" i="1"/>
  <c r="P472" i="1"/>
  <c r="L473" i="1"/>
  <c r="Q473" i="1" s="1"/>
  <c r="M473" i="1"/>
  <c r="R473" i="1" s="1"/>
  <c r="N473" i="1"/>
  <c r="O473" i="1"/>
  <c r="P473" i="1"/>
  <c r="L474" i="1"/>
  <c r="Q474" i="1" s="1"/>
  <c r="M474" i="1"/>
  <c r="R474" i="1" s="1"/>
  <c r="N474" i="1"/>
  <c r="O474" i="1"/>
  <c r="P474" i="1"/>
  <c r="L475" i="1"/>
  <c r="Q475" i="1" s="1"/>
  <c r="M475" i="1"/>
  <c r="R475" i="1" s="1"/>
  <c r="N475" i="1"/>
  <c r="O475" i="1"/>
  <c r="P475" i="1"/>
  <c r="L476" i="1"/>
  <c r="Q476" i="1" s="1"/>
  <c r="M476" i="1"/>
  <c r="R476" i="1" s="1"/>
  <c r="N476" i="1"/>
  <c r="O476" i="1"/>
  <c r="P476" i="1"/>
  <c r="L477" i="1"/>
  <c r="Q477" i="1" s="1"/>
  <c r="M477" i="1"/>
  <c r="R477" i="1" s="1"/>
  <c r="N477" i="1"/>
  <c r="O477" i="1"/>
  <c r="P477" i="1"/>
  <c r="L478" i="1"/>
  <c r="Q478" i="1" s="1"/>
  <c r="M478" i="1"/>
  <c r="R478" i="1" s="1"/>
  <c r="N478" i="1"/>
  <c r="O478" i="1"/>
  <c r="P478" i="1"/>
  <c r="L479" i="1"/>
  <c r="Q479" i="1" s="1"/>
  <c r="M479" i="1"/>
  <c r="R479" i="1" s="1"/>
  <c r="N479" i="1"/>
  <c r="O479" i="1"/>
  <c r="P479" i="1"/>
  <c r="L480" i="1"/>
  <c r="Q480" i="1" s="1"/>
  <c r="M480" i="1"/>
  <c r="R480" i="1" s="1"/>
  <c r="N480" i="1"/>
  <c r="O480" i="1"/>
  <c r="P480" i="1"/>
  <c r="L481" i="1"/>
  <c r="Q481" i="1" s="1"/>
  <c r="M481" i="1"/>
  <c r="R481" i="1" s="1"/>
  <c r="N481" i="1"/>
  <c r="O481" i="1"/>
  <c r="P481" i="1"/>
  <c r="L482" i="1"/>
  <c r="Q482" i="1" s="1"/>
  <c r="M482" i="1"/>
  <c r="R482" i="1" s="1"/>
  <c r="N482" i="1"/>
  <c r="O482" i="1"/>
  <c r="P482" i="1"/>
  <c r="L483" i="1"/>
  <c r="Q483" i="1" s="1"/>
  <c r="M483" i="1"/>
  <c r="R483" i="1" s="1"/>
  <c r="N483" i="1"/>
  <c r="O483" i="1"/>
  <c r="P483" i="1"/>
  <c r="L484" i="1"/>
  <c r="Q484" i="1" s="1"/>
  <c r="M484" i="1"/>
  <c r="R484" i="1" s="1"/>
  <c r="N484" i="1"/>
  <c r="O484" i="1"/>
  <c r="P484" i="1"/>
  <c r="L485" i="1"/>
  <c r="Q485" i="1" s="1"/>
  <c r="M485" i="1"/>
  <c r="R485" i="1" s="1"/>
  <c r="N485" i="1"/>
  <c r="O485" i="1"/>
  <c r="P485" i="1"/>
  <c r="L486" i="1"/>
  <c r="Q486" i="1" s="1"/>
  <c r="M486" i="1"/>
  <c r="R486" i="1" s="1"/>
  <c r="N486" i="1"/>
  <c r="O486" i="1"/>
  <c r="P486" i="1"/>
  <c r="L487" i="1"/>
  <c r="Q487" i="1" s="1"/>
  <c r="M487" i="1"/>
  <c r="R487" i="1" s="1"/>
  <c r="N487" i="1"/>
  <c r="O487" i="1"/>
  <c r="P487" i="1"/>
  <c r="L488" i="1"/>
  <c r="Q488" i="1" s="1"/>
  <c r="M488" i="1"/>
  <c r="R488" i="1" s="1"/>
  <c r="N488" i="1"/>
  <c r="O488" i="1"/>
  <c r="P488" i="1"/>
  <c r="L489" i="1"/>
  <c r="Q489" i="1" s="1"/>
  <c r="M489" i="1"/>
  <c r="R489" i="1" s="1"/>
  <c r="N489" i="1"/>
  <c r="O489" i="1"/>
  <c r="P489" i="1"/>
  <c r="L490" i="1"/>
  <c r="Q490" i="1" s="1"/>
  <c r="M490" i="1"/>
  <c r="R490" i="1" s="1"/>
  <c r="N490" i="1"/>
  <c r="O490" i="1"/>
  <c r="P490" i="1"/>
  <c r="L491" i="1"/>
  <c r="Q491" i="1" s="1"/>
  <c r="M491" i="1"/>
  <c r="R491" i="1" s="1"/>
  <c r="N491" i="1"/>
  <c r="O491" i="1"/>
  <c r="P491" i="1"/>
  <c r="L492" i="1"/>
  <c r="Q492" i="1" s="1"/>
  <c r="M492" i="1"/>
  <c r="R492" i="1" s="1"/>
  <c r="N492" i="1"/>
  <c r="O492" i="1"/>
  <c r="P492" i="1"/>
  <c r="L493" i="1"/>
  <c r="Q493" i="1" s="1"/>
  <c r="M493" i="1"/>
  <c r="R493" i="1" s="1"/>
  <c r="N493" i="1"/>
  <c r="O493" i="1"/>
  <c r="P493" i="1"/>
  <c r="L494" i="1"/>
  <c r="Q494" i="1" s="1"/>
  <c r="M494" i="1"/>
  <c r="R494" i="1" s="1"/>
  <c r="N494" i="1"/>
  <c r="O494" i="1"/>
  <c r="P494" i="1"/>
  <c r="L495" i="1"/>
  <c r="Q495" i="1" s="1"/>
  <c r="M495" i="1"/>
  <c r="R495" i="1" s="1"/>
  <c r="N495" i="1"/>
  <c r="O495" i="1"/>
  <c r="P495" i="1"/>
  <c r="L496" i="1"/>
  <c r="Q496" i="1" s="1"/>
  <c r="M496" i="1"/>
  <c r="R496" i="1" s="1"/>
  <c r="N496" i="1"/>
  <c r="O496" i="1"/>
  <c r="P496" i="1"/>
  <c r="L497" i="1"/>
  <c r="Q497" i="1" s="1"/>
  <c r="M497" i="1"/>
  <c r="R497" i="1" s="1"/>
  <c r="N497" i="1"/>
  <c r="O497" i="1"/>
  <c r="P497" i="1"/>
  <c r="L498" i="1"/>
  <c r="Q498" i="1" s="1"/>
  <c r="M498" i="1"/>
  <c r="R498" i="1" s="1"/>
  <c r="N498" i="1"/>
  <c r="O498" i="1"/>
  <c r="P498" i="1"/>
  <c r="L499" i="1"/>
  <c r="Q499" i="1" s="1"/>
  <c r="M499" i="1"/>
  <c r="R499" i="1" s="1"/>
  <c r="N499" i="1"/>
  <c r="O499" i="1"/>
  <c r="P499" i="1"/>
  <c r="P2" i="1"/>
  <c r="O2" i="1"/>
  <c r="N2" i="1"/>
  <c r="M2" i="1"/>
  <c r="R2" i="1" s="1"/>
  <c r="L2" i="1"/>
  <c r="Q2" i="1" s="1"/>
  <c r="C65" i="24" l="1"/>
  <c r="C64" i="24"/>
  <c r="C80" i="24"/>
  <c r="C30" i="24"/>
  <c r="C82" i="24"/>
  <c r="C12" i="24"/>
  <c r="C63" i="24"/>
  <c r="C55" i="24"/>
  <c r="C18" i="24"/>
  <c r="C14" i="24"/>
  <c r="C3" i="24"/>
  <c r="C6" i="24"/>
  <c r="C78" i="24"/>
  <c r="C60" i="24"/>
  <c r="C58" i="24"/>
  <c r="C71" i="24"/>
  <c r="C23" i="24"/>
  <c r="C43" i="24"/>
  <c r="C59" i="24"/>
  <c r="C5" i="24"/>
  <c r="C46" i="24"/>
  <c r="C8" i="24"/>
  <c r="C54" i="24"/>
  <c r="C77" i="24"/>
  <c r="C56" i="24"/>
  <c r="C15" i="24"/>
  <c r="C81" i="24"/>
  <c r="C68" i="24"/>
  <c r="C72" i="24"/>
  <c r="C26" i="24"/>
  <c r="C36" i="24"/>
  <c r="C2" i="24"/>
  <c r="C29" i="24"/>
  <c r="C48" i="24"/>
  <c r="C31" i="24"/>
  <c r="C83" i="24"/>
  <c r="C17" i="24"/>
  <c r="C10" i="24"/>
  <c r="C49" i="24"/>
  <c r="C42" i="24"/>
  <c r="C19" i="24"/>
  <c r="C76" i="24"/>
  <c r="C13" i="24"/>
  <c r="C74" i="24"/>
  <c r="C24" i="24"/>
  <c r="C40" i="24"/>
  <c r="C73" i="24"/>
  <c r="C70" i="24"/>
  <c r="C25" i="24"/>
  <c r="C34" i="24"/>
  <c r="C37" i="24"/>
  <c r="C53" i="24"/>
  <c r="C45" i="24"/>
  <c r="C51" i="24"/>
  <c r="C27" i="24"/>
  <c r="C20" i="24"/>
  <c r="C9" i="24"/>
  <c r="C7" i="24"/>
  <c r="C16" i="24"/>
  <c r="C69" i="24"/>
  <c r="C67" i="24"/>
  <c r="C28" i="24"/>
  <c r="C57" i="24"/>
  <c r="C79" i="24"/>
  <c r="C41" i="24"/>
  <c r="C33" i="24"/>
  <c r="C32" i="24"/>
  <c r="C47" i="24"/>
  <c r="C4" i="24"/>
  <c r="C11" i="24"/>
  <c r="C44" i="24"/>
  <c r="C75" i="24"/>
</calcChain>
</file>

<file path=xl/sharedStrings.xml><?xml version="1.0" encoding="utf-8"?>
<sst xmlns="http://schemas.openxmlformats.org/spreadsheetml/2006/main" count="5664" uniqueCount="1831">
  <si>
    <t>Symbol</t>
  </si>
  <si>
    <t>Company Name</t>
  </si>
  <si>
    <t>Sector</t>
  </si>
  <si>
    <t>Industry</t>
  </si>
  <si>
    <t>Communication Services</t>
  </si>
  <si>
    <t>T</t>
  </si>
  <si>
    <t>Consumer Cyclical</t>
  </si>
  <si>
    <t>Apparel Manufacturing</t>
  </si>
  <si>
    <t>Restaurants</t>
  </si>
  <si>
    <t>Publishing</t>
  </si>
  <si>
    <t>Consumer Staples</t>
  </si>
  <si>
    <t>L</t>
  </si>
  <si>
    <t>Energy</t>
  </si>
  <si>
    <t>EFX</t>
  </si>
  <si>
    <t>Oil &amp; Gas Equipment &amp; Services</t>
  </si>
  <si>
    <t>KEY</t>
  </si>
  <si>
    <t>PKI</t>
  </si>
  <si>
    <t>Oil &amp; Gas Refining &amp; Marketing</t>
  </si>
  <si>
    <t>PPL</t>
  </si>
  <si>
    <t>Financial Services</t>
  </si>
  <si>
    <t>LB</t>
  </si>
  <si>
    <t>Health Care</t>
  </si>
  <si>
    <t>ARE</t>
  </si>
  <si>
    <t>Industrials</t>
  </si>
  <si>
    <t>Airlines</t>
  </si>
  <si>
    <t>Aerospace &amp; Defense</t>
  </si>
  <si>
    <t>Railroads</t>
  </si>
  <si>
    <t>MSI</t>
  </si>
  <si>
    <t>Trucking</t>
  </si>
  <si>
    <t>Materials</t>
  </si>
  <si>
    <t>Gold</t>
  </si>
  <si>
    <t>Specialty Chemicals</t>
  </si>
  <si>
    <t>Copper</t>
  </si>
  <si>
    <t>K</t>
  </si>
  <si>
    <t>Steel</t>
  </si>
  <si>
    <t>Real Estate</t>
  </si>
  <si>
    <t>Real Estate Services</t>
  </si>
  <si>
    <t>Technology</t>
  </si>
  <si>
    <t>Utilities</t>
  </si>
  <si>
    <t>3365</t>
  </si>
  <si>
    <t>5112</t>
  </si>
  <si>
    <t>NAICS Description</t>
  </si>
  <si>
    <t>Tobacco</t>
  </si>
  <si>
    <t>Crude Petroleum Extraction</t>
  </si>
  <si>
    <t>Gold Ore Mining</t>
  </si>
  <si>
    <t>Copper, Nickel, Lead, and Zinc Mining</t>
  </si>
  <si>
    <t>Construction Sand and Gravel Mining</t>
  </si>
  <si>
    <t>Drilling Oil and Gas Wells</t>
  </si>
  <si>
    <t>Support Activities for Oil and Gas Operations</t>
  </si>
  <si>
    <t>Hydroelectric Power Generation</t>
  </si>
  <si>
    <t>Nuclear Electric Power Generation</t>
  </si>
  <si>
    <t>Other Electric Power Generation</t>
  </si>
  <si>
    <t>Electric Bulk Power Transmission and Control</t>
  </si>
  <si>
    <t>Electric Power Distribution</t>
  </si>
  <si>
    <t>Natural Gas Distribution</t>
  </si>
  <si>
    <t>Water Supply and Irrigation Systems</t>
  </si>
  <si>
    <t>Steam and Air-Conditioning Supply</t>
  </si>
  <si>
    <t>New Multifamily Housing Construction (except For-Sale Builders)</t>
  </si>
  <si>
    <t>New Housing For-Sale Builders</t>
  </si>
  <si>
    <t>Electrical Contractors and Other Wiring Installation Contractors</t>
  </si>
  <si>
    <t>Plumbing, Heating, and Air-Conditioning Contractors</t>
  </si>
  <si>
    <t>Other Building Equipment Contractors</t>
  </si>
  <si>
    <t>Soybean and Other Oilseed Processing</t>
  </si>
  <si>
    <t>Breakfast Cereal Manufacturing</t>
  </si>
  <si>
    <t>Confectionery Manufacturing from Purchased Chocolate</t>
  </si>
  <si>
    <t>Frozen Specialty Food Manufacturing</t>
  </si>
  <si>
    <t>Fruit and Vegetable Canning</t>
  </si>
  <si>
    <t>Specialty Canning</t>
  </si>
  <si>
    <t>Meat Processed from Carcasses</t>
  </si>
  <si>
    <t>Poultry Processing</t>
  </si>
  <si>
    <t>Other Snack Food Manufacturing</t>
  </si>
  <si>
    <t>Spice and Extract Manufacturing</t>
  </si>
  <si>
    <t>All Other Miscellaneous Food Manufacturing</t>
  </si>
  <si>
    <t>Soft Drink Manufacturing</t>
  </si>
  <si>
    <t>Breweries</t>
  </si>
  <si>
    <t>Wineries</t>
  </si>
  <si>
    <t>Tobacco Manufacturing</t>
  </si>
  <si>
    <t>2111</t>
  </si>
  <si>
    <t>2131</t>
  </si>
  <si>
    <t>2211</t>
  </si>
  <si>
    <t>Carpet and Rug Mills</t>
  </si>
  <si>
    <t>All Other Miscellaneous Textile Product Mills</t>
  </si>
  <si>
    <t>2361</t>
  </si>
  <si>
    <t>Men's and Boys' Cut and Sew Apparel Manufacturing</t>
  </si>
  <si>
    <t>Apparel Accessories and Other Apparel Manufacturing</t>
  </si>
  <si>
    <t>Footwear Manufacturing</t>
  </si>
  <si>
    <t>3149</t>
  </si>
  <si>
    <t>Women's Handbag and Purse Manufacturing</t>
  </si>
  <si>
    <t>Corrugated and Solid Fiber Box Manufacturing</t>
  </si>
  <si>
    <t>Folding Paperboard Box Manufacturing</t>
  </si>
  <si>
    <t>Sanitary Paper Product Manufacturing</t>
  </si>
  <si>
    <t>Commercial Printing (except Screen and Books)</t>
  </si>
  <si>
    <t>Petroleum Refineries</t>
  </si>
  <si>
    <t>Industrial Gases</t>
  </si>
  <si>
    <t>Other Basic Inorganic Chemical Manufacturing</t>
  </si>
  <si>
    <t>All Other Basic Organic Chemical Manufacturing</t>
  </si>
  <si>
    <t>Plastics Material and Resin Manufacturing</t>
  </si>
  <si>
    <t>Nitrogenous Fertilizer Manufacturing</t>
  </si>
  <si>
    <t>Pesticide and Other Agricultural Chemical Manufacturing</t>
  </si>
  <si>
    <t>Pharmaceutical Preparation Manufacturing</t>
  </si>
  <si>
    <t>Paint and Coating Manufacturing</t>
  </si>
  <si>
    <t>Soap and Other Detergent Manufacturing</t>
  </si>
  <si>
    <t>Polish and Other Sanitation Good Manufacturing</t>
  </si>
  <si>
    <t>Toilet Preparation Manufacturing</t>
  </si>
  <si>
    <t>All Other Miscellaneous Chemical Product and Preparation Manufacturing</t>
  </si>
  <si>
    <t>All Other Plastics Product Manufacturing</t>
  </si>
  <si>
    <t>3261</t>
  </si>
  <si>
    <t>3251</t>
  </si>
  <si>
    <t>3253</t>
  </si>
  <si>
    <t>3255</t>
  </si>
  <si>
    <t>3259</t>
  </si>
  <si>
    <t>3231</t>
  </si>
  <si>
    <t>3241</t>
  </si>
  <si>
    <t>Iron and Steel Mills and Ferroalloy Manufacturing</t>
  </si>
  <si>
    <t>3399</t>
  </si>
  <si>
    <t>3334</t>
  </si>
  <si>
    <t>3341</t>
  </si>
  <si>
    <t>3353</t>
  </si>
  <si>
    <t>3331</t>
  </si>
  <si>
    <t>3339</t>
  </si>
  <si>
    <t>3322</t>
  </si>
  <si>
    <t>3324</t>
  </si>
  <si>
    <t>3363</t>
  </si>
  <si>
    <t>3364</t>
  </si>
  <si>
    <t>3366</t>
  </si>
  <si>
    <t>3369</t>
  </si>
  <si>
    <t>Saw Blade and Handtool Manufacturing</t>
  </si>
  <si>
    <t>Metal Can Manufacturing</t>
  </si>
  <si>
    <t>Other Fabricated Wire Product Manufacturing</t>
  </si>
  <si>
    <t>Plumbing Fixture Fitting and Trim Manufacturing</t>
  </si>
  <si>
    <t>Other Metal Valve and Pipe Fitting Manufacturing</t>
  </si>
  <si>
    <t>Farm Machinery and Equipment Manufacturing</t>
  </si>
  <si>
    <t>Construction Machinery Manufacturing</t>
  </si>
  <si>
    <t>Oil and Gas Field Machinery and Equipment Manufacturing</t>
  </si>
  <si>
    <t>Other Industrial Machinery Manufacturing</t>
  </si>
  <si>
    <t>Photographic and Photocopying Equipment Manufacturing</t>
  </si>
  <si>
    <t>Other Commercial and Service Industry Machinery Manufacturing</t>
  </si>
  <si>
    <t>Air-Conditioning and Warm Air Heating Equipment and Commercial and Industrial Refrigeration Equipment Manufacturing</t>
  </si>
  <si>
    <t>Cutting Tool and Machine Tool Accessory Manufacturing</t>
  </si>
  <si>
    <t>Other Engine Equipment Manufacturing</t>
  </si>
  <si>
    <t>All Other Miscellaneous General Purpose Machinery Manufacturing</t>
  </si>
  <si>
    <t>Electronic Computer Manufacturing</t>
  </si>
  <si>
    <t>Computer Storage Device Manufacturing</t>
  </si>
  <si>
    <t>Computer Terminal and Other Computer Peripheral Equipment Manufacturing</t>
  </si>
  <si>
    <t>Radio and Television Broadcasting and Wireless Communications Equipment Manufacturing</t>
  </si>
  <si>
    <t>Other Communications Equipment Manufacturing</t>
  </si>
  <si>
    <t>Semiconductor and Related Device Manufacturing</t>
  </si>
  <si>
    <t>Other Electronic Component Manufacturing</t>
  </si>
  <si>
    <t>Electromedical and Electrotherapeutic Apparatus Manufacturing</t>
  </si>
  <si>
    <t>Search, Detection, Navigation, Guidance, Aeronautical, and Nautical System and Instrument Manufacturing</t>
  </si>
  <si>
    <t>Instruments and Related Products Manufacturing for Measuring, Displaying, and Controlling Industrial Process Variables</t>
  </si>
  <si>
    <t>Analytical Laboratory Instrument Manufacturing</t>
  </si>
  <si>
    <t>Irradiation Apparatus Manufacturing</t>
  </si>
  <si>
    <t>Software and Other Prerecorded Compact Disc, Tape, and Record Reproducing</t>
  </si>
  <si>
    <t>Major Household Appliance Manufacturing</t>
  </si>
  <si>
    <t>Motor and Generator Manufacturing</t>
  </si>
  <si>
    <t>Other Communication and Energy Wire Manufacturing</t>
  </si>
  <si>
    <t>All Other Miscellaneous Electrical Equipment and Component Manufacturing</t>
  </si>
  <si>
    <t>Automobile Manufacturing</t>
  </si>
  <si>
    <t>Heavy Duty Truck Manufacturing</t>
  </si>
  <si>
    <t>Motor Vehicle Body Manufacturing</t>
  </si>
  <si>
    <t>Other Motor Vehicle Parts Manufacturing</t>
  </si>
  <si>
    <t>Aircraft Manufacturing</t>
  </si>
  <si>
    <t>Aircraft Engine and Engine Parts Manufacturing</t>
  </si>
  <si>
    <t>Other Aircraft Parts and Auxiliary Equipment Manufacturing</t>
  </si>
  <si>
    <t>Guided Missile and Space Vehicle Manufacturing</t>
  </si>
  <si>
    <t>Railroad Rolling Stock Manufacturing</t>
  </si>
  <si>
    <t>Ship Building and Repairing</t>
  </si>
  <si>
    <t>Motorcycle, Bicycle, and Parts Manufacturing</t>
  </si>
  <si>
    <t>Wood Kitchen Cabinet and Countertop Manufacturing</t>
  </si>
  <si>
    <t>Mattress Manufacturing</t>
  </si>
  <si>
    <t>Surgical and Medical Instrument Manufacturing</t>
  </si>
  <si>
    <t>Surgical Appliance and Supplies Manufacturing</t>
  </si>
  <si>
    <t>Dental Equipment and Supplies Manufacturing</t>
  </si>
  <si>
    <t>Ophthalmic Goods Manufacturing</t>
  </si>
  <si>
    <t>Doll, Toy, and Game Manufacturing</t>
  </si>
  <si>
    <t>Automobile and Other Motor Vehicle Merchant Wholesalers</t>
  </si>
  <si>
    <t>Motor Vehicle Supplies and New Parts Merchant Wholesalers</t>
  </si>
  <si>
    <t>Computer and Computer Peripheral Equipment and Software Merchant Wholesalers</t>
  </si>
  <si>
    <t>Medical, Dental, and Hospital Equipment and Supplies Merchant Wholesalers</t>
  </si>
  <si>
    <t>Electrical Apparatus and Equipment, Wiring Supplies, and Related Equipment Merchant Wholesalers</t>
  </si>
  <si>
    <t>Other Electronic Parts and Equipment Merchant Wholesalers</t>
  </si>
  <si>
    <t>Other Miscellaneous Durable Goods Merchant Wholesalers</t>
  </si>
  <si>
    <t>Industrial and Personal Service Paper Merchant Wholesalers</t>
  </si>
  <si>
    <t>Drugs and Druggists' Sundries Merchant Wholesalers</t>
  </si>
  <si>
    <t>Packaged Frozen Food Merchant Wholesalers</t>
  </si>
  <si>
    <t>Farm Supplies Merchant Wholesalers</t>
  </si>
  <si>
    <t>5191</t>
  </si>
  <si>
    <t>Automotive Parts and Accessories Stores</t>
  </si>
  <si>
    <t>Electronics Stores</t>
  </si>
  <si>
    <t>Home Centers</t>
  </si>
  <si>
    <t>5231</t>
  </si>
  <si>
    <t>All Other Specialty Food Stores</t>
  </si>
  <si>
    <t>Pharmacies and Drug Stores</t>
  </si>
  <si>
    <t>Cosmetics, Beauty Supplies, and Perfume Stores</t>
  </si>
  <si>
    <t>Women's Clothing Stores</t>
  </si>
  <si>
    <t>5621</t>
  </si>
  <si>
    <t>Family Clothing Stores</t>
  </si>
  <si>
    <t>Clothing Accessories Stores</t>
  </si>
  <si>
    <t>Other Clothing Stores</t>
  </si>
  <si>
    <t>Jewelry Stores</t>
  </si>
  <si>
    <t>Department Stores</t>
  </si>
  <si>
    <t>5311</t>
  </si>
  <si>
    <t>All Other General Merchandise Stores</t>
  </si>
  <si>
    <t>Electronic Shopping and Mail-Order Houses</t>
  </si>
  <si>
    <t>Scheduled Passenger Air Transportation</t>
  </si>
  <si>
    <t>4522</t>
  </si>
  <si>
    <t>Line-Haul Railroads</t>
  </si>
  <si>
    <t>Deep Sea Freight Transportation</t>
  </si>
  <si>
    <t>4481</t>
  </si>
  <si>
    <t>Inland Water Freight Transportation</t>
  </si>
  <si>
    <t>General Freight Trucking, Long-Distance, Truckload</t>
  </si>
  <si>
    <t>General Freight Trucking, Long-Distance, Less Than Truckload</t>
  </si>
  <si>
    <t>Pipeline Transportation of Natural Gas</t>
  </si>
  <si>
    <t>Scenic and Sightseeing Transportation, Land</t>
  </si>
  <si>
    <t>4231</t>
  </si>
  <si>
    <t>Freight Transportation Arrangement</t>
  </si>
  <si>
    <t>Couriers and Express Delivery Services</t>
  </si>
  <si>
    <t>Software Publishers</t>
  </si>
  <si>
    <t>Motion Picture and Video Production</t>
  </si>
  <si>
    <t>4832</t>
  </si>
  <si>
    <t>Television Broadcasting</t>
  </si>
  <si>
    <t>Cable and Other Subscription Programming</t>
  </si>
  <si>
    <t>4841</t>
  </si>
  <si>
    <t>Wired Telecommunications Carriers</t>
  </si>
  <si>
    <t>Wireless Telecommunications Carriers (except Satellite)</t>
  </si>
  <si>
    <t>Satellite Telecommunications</t>
  </si>
  <si>
    <t>All Other Telecommunications</t>
  </si>
  <si>
    <t>Internet Publishing and Broadcasting and Web Search Portals</t>
  </si>
  <si>
    <t>All Other Information Services</t>
  </si>
  <si>
    <t>Commercial Banking</t>
  </si>
  <si>
    <t>Savings Institutions</t>
  </si>
  <si>
    <t>Other Depository Credit Intermediation</t>
  </si>
  <si>
    <t>Credit Card Issuing</t>
  </si>
  <si>
    <t>Sales Financing</t>
  </si>
  <si>
    <t>Real Estate Credit</t>
  </si>
  <si>
    <t>Financial Transactions Processing, Reserve, and Clearinghouse Activities</t>
  </si>
  <si>
    <t>Other Activities Related to Credit Intermediation</t>
  </si>
  <si>
    <t>Investment Banking and Securities Dealing</t>
  </si>
  <si>
    <t>Securities Brokerage</t>
  </si>
  <si>
    <t>6221</t>
  </si>
  <si>
    <t>Securities and Commodity Exchanges</t>
  </si>
  <si>
    <t>Portfolio Management</t>
  </si>
  <si>
    <t>Investment Advice</t>
  </si>
  <si>
    <t>Trust, Fiduciary, and Custody Activities</t>
  </si>
  <si>
    <t>Miscellaneous Financial Investment Activities</t>
  </si>
  <si>
    <t>Direct Life Insurance Carriers</t>
  </si>
  <si>
    <t>Direct Health and Medical Insurance Carriers</t>
  </si>
  <si>
    <t>Direct Property and Casualty Insurance Carriers</t>
  </si>
  <si>
    <t>Reinsurance Carriers</t>
  </si>
  <si>
    <t>Insurance Agencies and Brokerages</t>
  </si>
  <si>
    <t>All Other Insurance Related Activities</t>
  </si>
  <si>
    <t>Trusts, Estates, and Agency Accounts</t>
  </si>
  <si>
    <t>Other Financial Vehicles</t>
  </si>
  <si>
    <t>Lessors of Residential Buildings and Dwellings</t>
  </si>
  <si>
    <t>Lessors of Miniwarehouses and Self-Storage Units</t>
  </si>
  <si>
    <t>Lessors of Other Real Estate Property</t>
  </si>
  <si>
    <t>Other Activities Related to Real Estate</t>
  </si>
  <si>
    <t>Video Tape and Disc Rental</t>
  </si>
  <si>
    <t>Construction, Mining, and Forestry Machinery and Equipment Rental and Leasing</t>
  </si>
  <si>
    <t>Tax Preparation Services</t>
  </si>
  <si>
    <t>Engineering Services</t>
  </si>
  <si>
    <t>Testing Laboratories</t>
  </si>
  <si>
    <t>Custom Computer Programming Services</t>
  </si>
  <si>
    <t>Computer Systems Design Services</t>
  </si>
  <si>
    <t>Computer Facilities Management Services</t>
  </si>
  <si>
    <t>Other Computer Related Services</t>
  </si>
  <si>
    <t>Research and Development in Biotechnology (except Nanobiotechnology)</t>
  </si>
  <si>
    <t>Advertising Agencies</t>
  </si>
  <si>
    <t>Employment Placement Agencies</t>
  </si>
  <si>
    <t>Credit Bureaus</t>
  </si>
  <si>
    <t>All Other Business Support Services</t>
  </si>
  <si>
    <t>Travel Agencies</t>
  </si>
  <si>
    <t>Security Guards and Patrol Services</t>
  </si>
  <si>
    <t>Exterminating and Pest Control Services</t>
  </si>
  <si>
    <t>Packaging and Labeling Services</t>
  </si>
  <si>
    <t>Solid Waste Collection</t>
  </si>
  <si>
    <t>Hazardous Waste Treatment and Disposal</t>
  </si>
  <si>
    <t>Offices of All Other Miscellaneous Health Practitioners</t>
  </si>
  <si>
    <t>Kidney Dialysis Centers</t>
  </si>
  <si>
    <t>Medical Laboratories</t>
  </si>
  <si>
    <t>Home Health Care Services</t>
  </si>
  <si>
    <t>General Medical and Surgical Hospitals</t>
  </si>
  <si>
    <t>Other Performing Arts Companies</t>
  </si>
  <si>
    <t>Hotels (except Casino Hotels) and Motels</t>
  </si>
  <si>
    <t>Casino Hotels</t>
  </si>
  <si>
    <t>Full-Service Restaurants</t>
  </si>
  <si>
    <t>Limited-Service Restaurants</t>
  </si>
  <si>
    <t>Snack and Nonalcoholic Beverage Bars</t>
  </si>
  <si>
    <t>7211</t>
  </si>
  <si>
    <t>A</t>
  </si>
  <si>
    <t>AAP</t>
  </si>
  <si>
    <t>ABBV</t>
  </si>
  <si>
    <t>ABC</t>
  </si>
  <si>
    <t>ABT</t>
  </si>
  <si>
    <t>Abbott Laboratories</t>
  </si>
  <si>
    <t>ACN</t>
  </si>
  <si>
    <t>Accenture Plc</t>
  </si>
  <si>
    <t>ADM</t>
  </si>
  <si>
    <t>ADS</t>
  </si>
  <si>
    <t>AEE</t>
  </si>
  <si>
    <t>AEP</t>
  </si>
  <si>
    <t>AES</t>
  </si>
  <si>
    <t>AFL</t>
  </si>
  <si>
    <t>AGN</t>
  </si>
  <si>
    <t>Allergan Plc</t>
  </si>
  <si>
    <t>AIG</t>
  </si>
  <si>
    <t>AIV</t>
  </si>
  <si>
    <t>AIZ</t>
  </si>
  <si>
    <t>AJG</t>
  </si>
  <si>
    <t>ALB</t>
  </si>
  <si>
    <t>ALK</t>
  </si>
  <si>
    <t>ALL</t>
  </si>
  <si>
    <t>ALLE</t>
  </si>
  <si>
    <t>Allegion Plc</t>
  </si>
  <si>
    <t>AMCR</t>
  </si>
  <si>
    <t>Amcor Plc</t>
  </si>
  <si>
    <t>AME</t>
  </si>
  <si>
    <t>AMT</t>
  </si>
  <si>
    <t>ANET</t>
  </si>
  <si>
    <t>ANTM</t>
  </si>
  <si>
    <t>AON</t>
  </si>
  <si>
    <t>AOS</t>
  </si>
  <si>
    <t>APA</t>
  </si>
  <si>
    <t>APD</t>
  </si>
  <si>
    <t>APH</t>
  </si>
  <si>
    <t>APTV</t>
  </si>
  <si>
    <t>Aptiv Plc</t>
  </si>
  <si>
    <t>ARNC</t>
  </si>
  <si>
    <t>ATO</t>
  </si>
  <si>
    <t>AVB</t>
  </si>
  <si>
    <t>AVY</t>
  </si>
  <si>
    <t>AWK</t>
  </si>
  <si>
    <t>AXP</t>
  </si>
  <si>
    <t>AZO</t>
  </si>
  <si>
    <t>BA</t>
  </si>
  <si>
    <t>BAC</t>
  </si>
  <si>
    <t>BAX</t>
  </si>
  <si>
    <t>BBY</t>
  </si>
  <si>
    <t>BDX</t>
  </si>
  <si>
    <t>BK</t>
  </si>
  <si>
    <t>BKR</t>
  </si>
  <si>
    <t>BLL</t>
  </si>
  <si>
    <t>BMY</t>
  </si>
  <si>
    <t>BR</t>
  </si>
  <si>
    <t>BSX</t>
  </si>
  <si>
    <t>BWA</t>
  </si>
  <si>
    <t>BXP</t>
  </si>
  <si>
    <t>C</t>
  </si>
  <si>
    <t>CAG</t>
  </si>
  <si>
    <t>CAH</t>
  </si>
  <si>
    <t>CAT</t>
  </si>
  <si>
    <t>CB</t>
  </si>
  <si>
    <t>CBRE</t>
  </si>
  <si>
    <t>CCI</t>
  </si>
  <si>
    <t>CCL</t>
  </si>
  <si>
    <t>CE</t>
  </si>
  <si>
    <t>CF</t>
  </si>
  <si>
    <t>CFG</t>
  </si>
  <si>
    <t>CHD</t>
  </si>
  <si>
    <t>CI</t>
  </si>
  <si>
    <t>CL</t>
  </si>
  <si>
    <t>CLX</t>
  </si>
  <si>
    <t>CMA</t>
  </si>
  <si>
    <t>CMG</t>
  </si>
  <si>
    <t>CMI</t>
  </si>
  <si>
    <t>CMS</t>
  </si>
  <si>
    <t>CNC</t>
  </si>
  <si>
    <t>CNP</t>
  </si>
  <si>
    <t>COF</t>
  </si>
  <si>
    <t>COG</t>
  </si>
  <si>
    <t>COO</t>
  </si>
  <si>
    <t>COP</t>
  </si>
  <si>
    <t>COTY</t>
  </si>
  <si>
    <t>CPB</t>
  </si>
  <si>
    <t>CPRI</t>
  </si>
  <si>
    <t>CRM</t>
  </si>
  <si>
    <t>CTL</t>
  </si>
  <si>
    <t>CTVA</t>
  </si>
  <si>
    <t>CVS</t>
  </si>
  <si>
    <t>CVX</t>
  </si>
  <si>
    <t>CXO</t>
  </si>
  <si>
    <t>D</t>
  </si>
  <si>
    <t>DAL</t>
  </si>
  <si>
    <t>DD</t>
  </si>
  <si>
    <t>DE</t>
  </si>
  <si>
    <t>DFS</t>
  </si>
  <si>
    <t>Discover Financial Services</t>
  </si>
  <si>
    <t>DG</t>
  </si>
  <si>
    <t>DGX</t>
  </si>
  <si>
    <t>DHI</t>
  </si>
  <si>
    <t>DHR</t>
  </si>
  <si>
    <t>DIS</t>
  </si>
  <si>
    <t>DLR</t>
  </si>
  <si>
    <t>DOV</t>
  </si>
  <si>
    <t>DOW</t>
  </si>
  <si>
    <t>DRE</t>
  </si>
  <si>
    <t>DRI</t>
  </si>
  <si>
    <t>DTE</t>
  </si>
  <si>
    <t>DUK</t>
  </si>
  <si>
    <t>DVA</t>
  </si>
  <si>
    <t>DVN</t>
  </si>
  <si>
    <t>DXC</t>
  </si>
  <si>
    <t>ECL</t>
  </si>
  <si>
    <t>ED</t>
  </si>
  <si>
    <t>EIX</t>
  </si>
  <si>
    <t>Edison International</t>
  </si>
  <si>
    <t>EL</t>
  </si>
  <si>
    <t>EMN</t>
  </si>
  <si>
    <t>EMR</t>
  </si>
  <si>
    <t>EOG</t>
  </si>
  <si>
    <t>EQR</t>
  </si>
  <si>
    <t>Equity Residential</t>
  </si>
  <si>
    <t>ES</t>
  </si>
  <si>
    <t>Eversource Energy</t>
  </si>
  <si>
    <t>ESS</t>
  </si>
  <si>
    <t>ETN</t>
  </si>
  <si>
    <t>ETR</t>
  </si>
  <si>
    <t>EVRG</t>
  </si>
  <si>
    <t>EW</t>
  </si>
  <si>
    <t>EXR</t>
  </si>
  <si>
    <t>F</t>
  </si>
  <si>
    <t>FBHS</t>
  </si>
  <si>
    <t>FCX</t>
  </si>
  <si>
    <t>FDX</t>
  </si>
  <si>
    <t>FE</t>
  </si>
  <si>
    <t>FIS</t>
  </si>
  <si>
    <t>FLS</t>
  </si>
  <si>
    <t>FLT</t>
  </si>
  <si>
    <t>FMC</t>
  </si>
  <si>
    <t>FRC</t>
  </si>
  <si>
    <t>FRT</t>
  </si>
  <si>
    <t>Federal Realty Investment Trust</t>
  </si>
  <si>
    <t>FTI</t>
  </si>
  <si>
    <t>FTV</t>
  </si>
  <si>
    <t>GD</t>
  </si>
  <si>
    <t>GE</t>
  </si>
  <si>
    <t>GIS</t>
  </si>
  <si>
    <t>GL</t>
  </si>
  <si>
    <t>GLW</t>
  </si>
  <si>
    <t>GM</t>
  </si>
  <si>
    <t>GPC</t>
  </si>
  <si>
    <t>GPN</t>
  </si>
  <si>
    <t>GPS</t>
  </si>
  <si>
    <t>GS</t>
  </si>
  <si>
    <t>GWW</t>
  </si>
  <si>
    <t>HAL</t>
  </si>
  <si>
    <t>HBI</t>
  </si>
  <si>
    <t>HCA</t>
  </si>
  <si>
    <t>HD</t>
  </si>
  <si>
    <t>HES</t>
  </si>
  <si>
    <t>HFC</t>
  </si>
  <si>
    <t>HIG</t>
  </si>
  <si>
    <t>HII</t>
  </si>
  <si>
    <t>HLT</t>
  </si>
  <si>
    <t>HOG</t>
  </si>
  <si>
    <t>HON</t>
  </si>
  <si>
    <t>HP</t>
  </si>
  <si>
    <t>HPE</t>
  </si>
  <si>
    <t>HPQ</t>
  </si>
  <si>
    <t>HRB</t>
  </si>
  <si>
    <t>HRL</t>
  </si>
  <si>
    <t>HST</t>
  </si>
  <si>
    <t>HSY</t>
  </si>
  <si>
    <t>HUM</t>
  </si>
  <si>
    <t>IBM</t>
  </si>
  <si>
    <t>ICE</t>
  </si>
  <si>
    <t>IEX</t>
  </si>
  <si>
    <t>IFF</t>
  </si>
  <si>
    <t>INFO</t>
  </si>
  <si>
    <t>IP</t>
  </si>
  <si>
    <t>IPG</t>
  </si>
  <si>
    <t>IQV</t>
  </si>
  <si>
    <t>IR</t>
  </si>
  <si>
    <t>IRM</t>
  </si>
  <si>
    <t>IT</t>
  </si>
  <si>
    <t>ITW</t>
  </si>
  <si>
    <t>J</t>
  </si>
  <si>
    <t>JCI</t>
  </si>
  <si>
    <t>JNJ</t>
  </si>
  <si>
    <t>Johnson &amp; Johnson</t>
  </si>
  <si>
    <t>JNPR</t>
  </si>
  <si>
    <t>JPM</t>
  </si>
  <si>
    <t>JWN</t>
  </si>
  <si>
    <t>KEYS</t>
  </si>
  <si>
    <t>KIM</t>
  </si>
  <si>
    <t>KMB</t>
  </si>
  <si>
    <t>KMI</t>
  </si>
  <si>
    <t>KMX</t>
  </si>
  <si>
    <t>KO</t>
  </si>
  <si>
    <t>KR</t>
  </si>
  <si>
    <t>AAL</t>
  </si>
  <si>
    <t>AAPL</t>
  </si>
  <si>
    <t>ABMD</t>
  </si>
  <si>
    <t>ADBE</t>
  </si>
  <si>
    <t>ADI</t>
  </si>
  <si>
    <t>ADP</t>
  </si>
  <si>
    <t>ADSK</t>
  </si>
  <si>
    <t>AKAM</t>
  </si>
  <si>
    <t>ALGN</t>
  </si>
  <si>
    <t>ALXN</t>
  </si>
  <si>
    <t>AMAT</t>
  </si>
  <si>
    <t>AMD</t>
  </si>
  <si>
    <t>AMGN</t>
  </si>
  <si>
    <t>AMZN</t>
  </si>
  <si>
    <t>ANSS</t>
  </si>
  <si>
    <t>ATVI</t>
  </si>
  <si>
    <t>AVGO</t>
  </si>
  <si>
    <t>BIIB</t>
  </si>
  <si>
    <t>BKNG</t>
  </si>
  <si>
    <t>CDNS</t>
  </si>
  <si>
    <t>CDW</t>
  </si>
  <si>
    <t>CERN</t>
  </si>
  <si>
    <t>CHRW</t>
  </si>
  <si>
    <t>CHTR</t>
  </si>
  <si>
    <t>CINF</t>
  </si>
  <si>
    <t>CMCSA</t>
  </si>
  <si>
    <t>CME</t>
  </si>
  <si>
    <t>COST</t>
  </si>
  <si>
    <t>CPRT</t>
  </si>
  <si>
    <t>CSCO</t>
  </si>
  <si>
    <t>CSX</t>
  </si>
  <si>
    <t>CTAS</t>
  </si>
  <si>
    <t>CTSH</t>
  </si>
  <si>
    <t>CTXS</t>
  </si>
  <si>
    <t>DISCA</t>
  </si>
  <si>
    <t>DISH</t>
  </si>
  <si>
    <t>DLTR</t>
  </si>
  <si>
    <t>EA</t>
  </si>
  <si>
    <t>EBAY</t>
  </si>
  <si>
    <t>EQIX</t>
  </si>
  <si>
    <t>ETFC</t>
  </si>
  <si>
    <t>EXC</t>
  </si>
  <si>
    <t>EXPD</t>
  </si>
  <si>
    <t>EXPE</t>
  </si>
  <si>
    <t>FANG</t>
  </si>
  <si>
    <t>FAST</t>
  </si>
  <si>
    <t>FB</t>
  </si>
  <si>
    <t>FFIV</t>
  </si>
  <si>
    <t>FISV</t>
  </si>
  <si>
    <t>FITB</t>
  </si>
  <si>
    <t>FLIR</t>
  </si>
  <si>
    <t>FOX</t>
  </si>
  <si>
    <t>FTNT</t>
  </si>
  <si>
    <t>GILD</t>
  </si>
  <si>
    <t>Activision Blizzard, Inc.</t>
  </si>
  <si>
    <t>Interactive Home Entertainment</t>
  </si>
  <si>
    <t>Charter Communications, Inc.</t>
  </si>
  <si>
    <t>Cable &amp; Satellite</t>
  </si>
  <si>
    <t>Comcast Corp.</t>
  </si>
  <si>
    <t>CenturyLink, Inc.</t>
  </si>
  <si>
    <t>Alternative Carriers</t>
  </si>
  <si>
    <t>The Walt Disney Co.</t>
  </si>
  <si>
    <t>Movies &amp; Entertainment</t>
  </si>
  <si>
    <t>Discovery, Inc.</t>
  </si>
  <si>
    <t>Broadcasting</t>
  </si>
  <si>
    <t>DISH Network Corp.</t>
  </si>
  <si>
    <t>Electronic Arts, Inc.</t>
  </si>
  <si>
    <t>Facebook, Inc.</t>
  </si>
  <si>
    <t>Interactive Media &amp; Services</t>
  </si>
  <si>
    <t>Fox Corp.</t>
  </si>
  <si>
    <t>GOOG</t>
  </si>
  <si>
    <t>Alphabet, Inc.</t>
  </si>
  <si>
    <t>Interpublic Group of Cos., Inc.</t>
  </si>
  <si>
    <t>Advertising</t>
  </si>
  <si>
    <t>LYV</t>
  </si>
  <si>
    <t>Live Nation Entertainment, Inc.</t>
  </si>
  <si>
    <t>NFLX</t>
  </si>
  <si>
    <t>Netflix, Inc.</t>
  </si>
  <si>
    <t>NWS</t>
  </si>
  <si>
    <t>News Corp.</t>
  </si>
  <si>
    <t>OMC</t>
  </si>
  <si>
    <t>Omnicom Group, Inc.</t>
  </si>
  <si>
    <t>AT&amp;T, Inc.</t>
  </si>
  <si>
    <t>Integrated Telecommunication Services</t>
  </si>
  <si>
    <t>TMUS</t>
  </si>
  <si>
    <t>T-Mobile US, Inc.</t>
  </si>
  <si>
    <t>Wireless Telecommunication Services</t>
  </si>
  <si>
    <t>TTWO</t>
  </si>
  <si>
    <t>Take-Two Interactive Software, Inc.</t>
  </si>
  <si>
    <t>TWTR</t>
  </si>
  <si>
    <t>Twitter, Inc.</t>
  </si>
  <si>
    <t>VIAC</t>
  </si>
  <si>
    <t>ViacomCBS, Inc.</t>
  </si>
  <si>
    <t>VZ</t>
  </si>
  <si>
    <t>Verizon Communications, Inc.</t>
  </si>
  <si>
    <t>Advance Auto Parts, Inc.</t>
  </si>
  <si>
    <t>Automotive Retail</t>
  </si>
  <si>
    <t>Amazon.com, Inc.</t>
  </si>
  <si>
    <t>Internet &amp; Direct Marketing Retail</t>
  </si>
  <si>
    <t>Auto Parts &amp; Equipment</t>
  </si>
  <si>
    <t>AutoZone, Inc.</t>
  </si>
  <si>
    <t>Specialty Stores</t>
  </si>
  <si>
    <t>Best Buy Co., Inc.</t>
  </si>
  <si>
    <t>Computer &amp; Electronics Retail</t>
  </si>
  <si>
    <t>Booking Holdings, Inc.</t>
  </si>
  <si>
    <t>BorgWarner, Inc.</t>
  </si>
  <si>
    <t>Carnival Corp.</t>
  </si>
  <si>
    <t>Hotels, Resorts &amp; Cruise Lines</t>
  </si>
  <si>
    <t>Chipotle Mexican Grill, Inc.</t>
  </si>
  <si>
    <t>Capri Holdings Ltd.</t>
  </si>
  <si>
    <t>Apparel, Accessories &amp; Luxury Goods</t>
  </si>
  <si>
    <t>Dollar General Corp.</t>
  </si>
  <si>
    <t>General Merchandise Stores</t>
  </si>
  <si>
    <t>D.R. Horton, Inc.</t>
  </si>
  <si>
    <t>Homebuilding</t>
  </si>
  <si>
    <t>Dollar Tree, Inc.</t>
  </si>
  <si>
    <t>Darden Restaurants, Inc.</t>
  </si>
  <si>
    <t>eBay, Inc.</t>
  </si>
  <si>
    <t>Expedia Group, Inc.</t>
  </si>
  <si>
    <t>Ford Motor Co.</t>
  </si>
  <si>
    <t>Automobile Manufacturers</t>
  </si>
  <si>
    <t>General Motors Co.</t>
  </si>
  <si>
    <t>Genuine Parts Co.</t>
  </si>
  <si>
    <t>Gap, Inc.</t>
  </si>
  <si>
    <t>Apparel Retail</t>
  </si>
  <si>
    <t>GRMN</t>
  </si>
  <si>
    <t>Garmin Ltd.</t>
  </si>
  <si>
    <t>Consumer Electronics</t>
  </si>
  <si>
    <t>HAS</t>
  </si>
  <si>
    <t>Hasbro, Inc.</t>
  </si>
  <si>
    <t>Leisure Products</t>
  </si>
  <si>
    <t>Hanesbrands, Inc.</t>
  </si>
  <si>
    <t>The Home Depot, Inc.</t>
  </si>
  <si>
    <t>Home Improvement Retail</t>
  </si>
  <si>
    <t>Hilton Worldwide Holdings, Inc.</t>
  </si>
  <si>
    <t>Harley-Davidson, Inc.</t>
  </si>
  <si>
    <t>Motorcycle Manufacturers</t>
  </si>
  <si>
    <t>H&amp;R Block, Inc.</t>
  </si>
  <si>
    <t>Specialized Consumer Services</t>
  </si>
  <si>
    <t>Nordstrom, Inc.</t>
  </si>
  <si>
    <t>CarMax, Inc.</t>
  </si>
  <si>
    <t>KSS</t>
  </si>
  <si>
    <t>Kohl's Corp.</t>
  </si>
  <si>
    <t>L Brands, Inc.</t>
  </si>
  <si>
    <t>LEG</t>
  </si>
  <si>
    <t>Leggett &amp; Platt, Inc.</t>
  </si>
  <si>
    <t>Home Furnishings</t>
  </si>
  <si>
    <t>LEN</t>
  </si>
  <si>
    <t>Lennar Corp.</t>
  </si>
  <si>
    <t>LKQ</t>
  </si>
  <si>
    <t>LKQ Corp.</t>
  </si>
  <si>
    <t>Distributors</t>
  </si>
  <si>
    <t>LOW</t>
  </si>
  <si>
    <t>Lowe's Cos., Inc.</t>
  </si>
  <si>
    <t>LVS</t>
  </si>
  <si>
    <t>Las Vegas Sands Corp.</t>
  </si>
  <si>
    <t>Casinos &amp; Gaming</t>
  </si>
  <si>
    <t>M</t>
  </si>
  <si>
    <t>Macy's, Inc.</t>
  </si>
  <si>
    <t>MAR</t>
  </si>
  <si>
    <t>Marriott International, Inc.</t>
  </si>
  <si>
    <t>MCD</t>
  </si>
  <si>
    <t>McDonald's Corp.</t>
  </si>
  <si>
    <t>MGM</t>
  </si>
  <si>
    <t>MGM Resorts International</t>
  </si>
  <si>
    <t>MHK</t>
  </si>
  <si>
    <t>Mohawk Industries, Inc.</t>
  </si>
  <si>
    <t>NCLH</t>
  </si>
  <si>
    <t>Norwegian Cruise Line Holdings Ltd.</t>
  </si>
  <si>
    <t>NKE</t>
  </si>
  <si>
    <t>NIKE, Inc.</t>
  </si>
  <si>
    <t>NVR</t>
  </si>
  <si>
    <t>NVR, Inc.</t>
  </si>
  <si>
    <t>NWL</t>
  </si>
  <si>
    <t>Newell Brands, Inc.</t>
  </si>
  <si>
    <t>Housewares &amp; Specialties</t>
  </si>
  <si>
    <t>ORLY</t>
  </si>
  <si>
    <t>O'Reilly Automotive, Inc.</t>
  </si>
  <si>
    <t>PHM</t>
  </si>
  <si>
    <t>PulteGroup, Inc.</t>
  </si>
  <si>
    <t>PVH</t>
  </si>
  <si>
    <t>PVH Corp.</t>
  </si>
  <si>
    <t>RCL</t>
  </si>
  <si>
    <t>Royal Caribbean Cruises Ltd.</t>
  </si>
  <si>
    <t>RL</t>
  </si>
  <si>
    <t>Ralph Lauren Corp.</t>
  </si>
  <si>
    <t>ROST</t>
  </si>
  <si>
    <t>Ross Stores, Inc.</t>
  </si>
  <si>
    <t>SBUX</t>
  </si>
  <si>
    <t>Starbucks Corp.</t>
  </si>
  <si>
    <t>TGT</t>
  </si>
  <si>
    <t>Target Corp.</t>
  </si>
  <si>
    <t>TIF</t>
  </si>
  <si>
    <t>Tiffany &amp; Co.</t>
  </si>
  <si>
    <t>TJX</t>
  </si>
  <si>
    <t>The TJX Cos., Inc.</t>
  </si>
  <si>
    <t>TPR</t>
  </si>
  <si>
    <t>Tapestry, Inc.</t>
  </si>
  <si>
    <t>TSCO</t>
  </si>
  <si>
    <t>Tractor Supply Co.</t>
  </si>
  <si>
    <t>UA</t>
  </si>
  <si>
    <t>Under Armour, Inc.</t>
  </si>
  <si>
    <t>ULTA</t>
  </si>
  <si>
    <t>Ulta Beauty, Inc.</t>
  </si>
  <si>
    <t>VFC</t>
  </si>
  <si>
    <t>VF Corp.</t>
  </si>
  <si>
    <t>WHR</t>
  </si>
  <si>
    <t>Whirlpool Corp.</t>
  </si>
  <si>
    <t>Household Appliances</t>
  </si>
  <si>
    <t>WYNN</t>
  </si>
  <si>
    <t>Wynn Resorts Ltd.</t>
  </si>
  <si>
    <t>YUM</t>
  </si>
  <si>
    <t>Yum! Brands, Inc.</t>
  </si>
  <si>
    <t>Archer-Daniels-Midland Co.</t>
  </si>
  <si>
    <t>Agricultural Products</t>
  </si>
  <si>
    <t>BFB</t>
  </si>
  <si>
    <t>Brown-Forman Corp.</t>
  </si>
  <si>
    <t>Distillers &amp; Vintners</t>
  </si>
  <si>
    <t>Conagra Brands, Inc.</t>
  </si>
  <si>
    <t>Packaged Foods &amp; Meats</t>
  </si>
  <si>
    <t>Church &amp; Dwight Co., Inc.</t>
  </si>
  <si>
    <t>Household Products</t>
  </si>
  <si>
    <t>Colgate-Palmolive Co.</t>
  </si>
  <si>
    <t>The Clorox Co.</t>
  </si>
  <si>
    <t>Costco Wholesale Corp.</t>
  </si>
  <si>
    <t>Hypermarkets &amp; Super Centers</t>
  </si>
  <si>
    <t>Coty, Inc.</t>
  </si>
  <si>
    <t>Personal Products</t>
  </si>
  <si>
    <t>Campbell Soup Co.</t>
  </si>
  <si>
    <t>The Estée Lauder Companies, Inc.</t>
  </si>
  <si>
    <t>General Mills, Inc.</t>
  </si>
  <si>
    <t>Hormel Foods Corp.</t>
  </si>
  <si>
    <t>The Hershey Co.</t>
  </si>
  <si>
    <t>Kellogg Co.</t>
  </si>
  <si>
    <t>KHC</t>
  </si>
  <si>
    <t>The Kraft Heinz Co.</t>
  </si>
  <si>
    <t>Kimberly-Clark Corp.</t>
  </si>
  <si>
    <t>The Coca-Cola Co.</t>
  </si>
  <si>
    <t>Soft Drinks</t>
  </si>
  <si>
    <t>The Kroger Co.</t>
  </si>
  <si>
    <t>Food Retail</t>
  </si>
  <si>
    <t>LW</t>
  </si>
  <si>
    <t>Lamb Weston Holdings, Inc.</t>
  </si>
  <si>
    <t>MDLZ</t>
  </si>
  <si>
    <t>Mondelez International, Inc.</t>
  </si>
  <si>
    <t>MKC</t>
  </si>
  <si>
    <t>McCormick &amp; Co., Inc.</t>
  </si>
  <si>
    <t>MNST</t>
  </si>
  <si>
    <t>Monster Beverage Corp.</t>
  </si>
  <si>
    <t>MO</t>
  </si>
  <si>
    <t>Altria Group, Inc.</t>
  </si>
  <si>
    <t>PEP</t>
  </si>
  <si>
    <t>PepsiCo, Inc.</t>
  </si>
  <si>
    <t>PG</t>
  </si>
  <si>
    <t>Procter &amp; Gamble Co.</t>
  </si>
  <si>
    <t>PM</t>
  </si>
  <si>
    <t>Philip Morris International, Inc.</t>
  </si>
  <si>
    <t>SJM</t>
  </si>
  <si>
    <t>The J. M. Smucker Co.</t>
  </si>
  <si>
    <t>STZ</t>
  </si>
  <si>
    <t>Constellation Brands, Inc.</t>
  </si>
  <si>
    <t>SYY</t>
  </si>
  <si>
    <t>Sysco Corp.</t>
  </si>
  <si>
    <t>Food Distributors</t>
  </si>
  <si>
    <t>TAP</t>
  </si>
  <si>
    <t>Molson Coors Beverage Co.</t>
  </si>
  <si>
    <t>Brewers</t>
  </si>
  <si>
    <t>TSN</t>
  </si>
  <si>
    <t>Tyson Foods, Inc.</t>
  </si>
  <si>
    <t>WBA</t>
  </si>
  <si>
    <t>Walgreens Boots Alliance, Inc.</t>
  </si>
  <si>
    <t>Drug Retail</t>
  </si>
  <si>
    <t>WMT</t>
  </si>
  <si>
    <t>Walmart, Inc.</t>
  </si>
  <si>
    <t>Apache Corp.</t>
  </si>
  <si>
    <t>Oil &amp; Gas Exploration &amp; Production</t>
  </si>
  <si>
    <t>Baker Hughes Co.</t>
  </si>
  <si>
    <t>Cabot Oil &amp; Gas Corp.</t>
  </si>
  <si>
    <t>ConocoPhillips</t>
  </si>
  <si>
    <t>Chevron Corp.</t>
  </si>
  <si>
    <t>Integrated Oil &amp; Gas</t>
  </si>
  <si>
    <t>Concho Resources, Inc.</t>
  </si>
  <si>
    <t>Devon Energy Corp.</t>
  </si>
  <si>
    <t>EOG Resources, Inc.</t>
  </si>
  <si>
    <t>Diamondback Energy, Inc.</t>
  </si>
  <si>
    <t>TechnipFMC Plc</t>
  </si>
  <si>
    <t>Halliburton Co.</t>
  </si>
  <si>
    <t>Hess Corp.</t>
  </si>
  <si>
    <t>HollyFrontier Corp.</t>
  </si>
  <si>
    <t>Helmerich &amp; Payne, Inc.</t>
  </si>
  <si>
    <t>Oil &amp; Gas Drilling</t>
  </si>
  <si>
    <t>Kinder Morgan, Inc.</t>
  </si>
  <si>
    <t>Oil &amp; Gas Storage &amp; Transportation</t>
  </si>
  <si>
    <t>MPC</t>
  </si>
  <si>
    <t>Marathon Petroleum Corp.</t>
  </si>
  <si>
    <t>MRO</t>
  </si>
  <si>
    <t>Marathon Oil Corp.</t>
  </si>
  <si>
    <t>NBL</t>
  </si>
  <si>
    <t>Noble Energy, Inc.</t>
  </si>
  <si>
    <t>NOV</t>
  </si>
  <si>
    <t>National Oilwell Varco, Inc.</t>
  </si>
  <si>
    <t>OKE</t>
  </si>
  <si>
    <t>ONEOK, Inc.</t>
  </si>
  <si>
    <t>OXY</t>
  </si>
  <si>
    <t>Occidental Petroleum Corp.</t>
  </si>
  <si>
    <t>PSX</t>
  </si>
  <si>
    <t>Phillips 66</t>
  </si>
  <si>
    <t>PXD</t>
  </si>
  <si>
    <t>Pioneer Natural Resources Co.</t>
  </si>
  <si>
    <t>SLB</t>
  </si>
  <si>
    <t>Schlumberger NV</t>
  </si>
  <si>
    <t>VLO</t>
  </si>
  <si>
    <t>Valero Energy Corp.</t>
  </si>
  <si>
    <t>WMB</t>
  </si>
  <si>
    <t>The Williams Cos., Inc.</t>
  </si>
  <si>
    <t>XOM</t>
  </si>
  <si>
    <t>Exxon Mobil Corp.</t>
  </si>
  <si>
    <t>Aflac, Inc.</t>
  </si>
  <si>
    <t>Life &amp; Health Insurance</t>
  </si>
  <si>
    <t>American International Group, Inc.</t>
  </si>
  <si>
    <t>Property &amp; Casualty Insurance</t>
  </si>
  <si>
    <t>Assurant, Inc.</t>
  </si>
  <si>
    <t>Multi-line Insurance</t>
  </si>
  <si>
    <t>Arthur J. Gallagher &amp; Co.</t>
  </si>
  <si>
    <t>Insurance Brokers</t>
  </si>
  <si>
    <t>The Allstate Corp.</t>
  </si>
  <si>
    <t>AMP</t>
  </si>
  <si>
    <t>Ameriprise Financial, Inc.</t>
  </si>
  <si>
    <t>Asset Management &amp; Custody Banks</t>
  </si>
  <si>
    <t>Aon Plc</t>
  </si>
  <si>
    <t>American Express Co.</t>
  </si>
  <si>
    <t>Consumer Finance</t>
  </si>
  <si>
    <t>Bank of America Corp.</t>
  </si>
  <si>
    <t>Diversified Banks</t>
  </si>
  <si>
    <t>BEN</t>
  </si>
  <si>
    <t>Franklin Resources, Inc.</t>
  </si>
  <si>
    <t>The Bank of New York Mellon Corp.</t>
  </si>
  <si>
    <t>BLK</t>
  </si>
  <si>
    <t>BlackRock, Inc.</t>
  </si>
  <si>
    <t>BRKB</t>
  </si>
  <si>
    <t>Berkshire Hathaway, Inc.</t>
  </si>
  <si>
    <t>Multi-Sector Holdings</t>
  </si>
  <si>
    <t>Citigroup, Inc.</t>
  </si>
  <si>
    <t>Chubb Ltd.</t>
  </si>
  <si>
    <t>CBOE</t>
  </si>
  <si>
    <t>Cboe Global Markets, Inc.</t>
  </si>
  <si>
    <t>Financial Exchanges &amp; Data</t>
  </si>
  <si>
    <t>Citizens Financial Group, Inc. (Rhode Island)</t>
  </si>
  <si>
    <t>Regional Banks</t>
  </si>
  <si>
    <t>Cincinnati Financial Corp.</t>
  </si>
  <si>
    <t>Comerica, Inc.</t>
  </si>
  <si>
    <t>CME Group, Inc.</t>
  </si>
  <si>
    <t>Capital One Financial Corp.</t>
  </si>
  <si>
    <t>E*TRADE Financial Corp.</t>
  </si>
  <si>
    <t>Investment Banking &amp; Brokerage</t>
  </si>
  <si>
    <t>Fifth Third Bancorp</t>
  </si>
  <si>
    <t>First Republic Bank (San Francisco, California)</t>
  </si>
  <si>
    <t>Globe Life, Inc.</t>
  </si>
  <si>
    <t>The Goldman Sachs Group, Inc.</t>
  </si>
  <si>
    <t>HBAN</t>
  </si>
  <si>
    <t>Huntington Bancshares, Inc.</t>
  </si>
  <si>
    <t>The Hartford Financial Services Group, Inc.</t>
  </si>
  <si>
    <t>Intercontinental Exchange, Inc.</t>
  </si>
  <si>
    <t>IVZ</t>
  </si>
  <si>
    <t>Invesco Ltd.</t>
  </si>
  <si>
    <t>JPMorgan Chase &amp; Co.</t>
  </si>
  <si>
    <t>KeyCorp</t>
  </si>
  <si>
    <t>Loews Corp.</t>
  </si>
  <si>
    <t>LNC</t>
  </si>
  <si>
    <t>Lincoln National Corp.</t>
  </si>
  <si>
    <t>MCO</t>
  </si>
  <si>
    <t>Moody's Corp.</t>
  </si>
  <si>
    <t>MET</t>
  </si>
  <si>
    <t>MetLife, Inc.</t>
  </si>
  <si>
    <t>MKTX</t>
  </si>
  <si>
    <t>MarketAxess Holdings, Inc.</t>
  </si>
  <si>
    <t>MMC</t>
  </si>
  <si>
    <t>Marsh &amp; McLennan Cos., Inc.</t>
  </si>
  <si>
    <t>MS</t>
  </si>
  <si>
    <t>Morgan Stanley</t>
  </si>
  <si>
    <t>MSCI</t>
  </si>
  <si>
    <t>MSCI, Inc.</t>
  </si>
  <si>
    <t>MTB</t>
  </si>
  <si>
    <t>M&amp;T Bank Corp.</t>
  </si>
  <si>
    <t>NDAQ</t>
  </si>
  <si>
    <t>Nasdaq, Inc.</t>
  </si>
  <si>
    <t>NTRS</t>
  </si>
  <si>
    <t>Northern Trust Corp.</t>
  </si>
  <si>
    <t>PBCT</t>
  </si>
  <si>
    <t>People's United Financial, Inc.</t>
  </si>
  <si>
    <t>Thrifts &amp; Mortgage Finance</t>
  </si>
  <si>
    <t>PFG</t>
  </si>
  <si>
    <t>Principal Financial Group, Inc.</t>
  </si>
  <si>
    <t>PGR</t>
  </si>
  <si>
    <t>Progressive Corp.</t>
  </si>
  <si>
    <t>PNC</t>
  </si>
  <si>
    <t>The PNC Financial Services Group, Inc.</t>
  </si>
  <si>
    <t>PRU</t>
  </si>
  <si>
    <t>Prudential Financial, Inc.</t>
  </si>
  <si>
    <t>RE</t>
  </si>
  <si>
    <t>Everest Re Group Ltd.</t>
  </si>
  <si>
    <t>Reinsurance</t>
  </si>
  <si>
    <t>RF</t>
  </si>
  <si>
    <t>Regions Financial Corp.</t>
  </si>
  <si>
    <t>RJF</t>
  </si>
  <si>
    <t>Raymond James Financial, Inc.</t>
  </si>
  <si>
    <t>SCHW</t>
  </si>
  <si>
    <t>The Charles Schwab Corp.</t>
  </si>
  <si>
    <t>SIVB</t>
  </si>
  <si>
    <t>SVB Financial Group</t>
  </si>
  <si>
    <t>SPGI</t>
  </si>
  <si>
    <t>S&amp;P Global, Inc.</t>
  </si>
  <si>
    <t>STT</t>
  </si>
  <si>
    <t>State Street Corp.</t>
  </si>
  <si>
    <t>SYF</t>
  </si>
  <si>
    <t>Synchrony Financial</t>
  </si>
  <si>
    <t>TFC</t>
  </si>
  <si>
    <t>Truist Financial Corp.</t>
  </si>
  <si>
    <t>TROW</t>
  </si>
  <si>
    <t>T. Rowe Price Group, Inc.</t>
  </si>
  <si>
    <t>TRV</t>
  </si>
  <si>
    <t>The Travelers Cos., Inc.</t>
  </si>
  <si>
    <t>UNM</t>
  </si>
  <si>
    <t>Unum Group</t>
  </si>
  <si>
    <t>USB</t>
  </si>
  <si>
    <t>U.S. Bancorp</t>
  </si>
  <si>
    <t>WFC</t>
  </si>
  <si>
    <t>Wells Fargo &amp; Co.</t>
  </si>
  <si>
    <t>WLTW</t>
  </si>
  <si>
    <t>Willis Towers Watson Plc</t>
  </si>
  <si>
    <t>WRB</t>
  </si>
  <si>
    <t>W.R. Berkley Corp.</t>
  </si>
  <si>
    <t>ZION</t>
  </si>
  <si>
    <t>Zions Bancorporation NA</t>
  </si>
  <si>
    <t>Agilent Technologies, Inc.</t>
  </si>
  <si>
    <t>Health Care Equipment</t>
  </si>
  <si>
    <t>AbbVie, Inc.</t>
  </si>
  <si>
    <t>Pharmaceuticals</t>
  </si>
  <si>
    <t>AmerisourceBergen Corp.</t>
  </si>
  <si>
    <t>Health Care Distributors</t>
  </si>
  <si>
    <t>ABIOMED, Inc.</t>
  </si>
  <si>
    <t>Align Technology, Inc.</t>
  </si>
  <si>
    <t>Health Care Supplies</t>
  </si>
  <si>
    <t>Alexion Pharmaceuticals, Inc.</t>
  </si>
  <si>
    <t>Biotechnology</t>
  </si>
  <si>
    <t>Amgen, Inc.</t>
  </si>
  <si>
    <t>Anthem, Inc.</t>
  </si>
  <si>
    <t>Managed Health Care</t>
  </si>
  <si>
    <t>Baxter International, Inc.</t>
  </si>
  <si>
    <t>Becton, Dickinson &amp; Co.</t>
  </si>
  <si>
    <t>Biogen, Inc.</t>
  </si>
  <si>
    <t>Bristol-Myers Squibb Co.</t>
  </si>
  <si>
    <t>Boston Scientific Corp.</t>
  </si>
  <si>
    <t>Cardinal Health, Inc.</t>
  </si>
  <si>
    <t>Cerner Corp.</t>
  </si>
  <si>
    <t>Health Care Technology</t>
  </si>
  <si>
    <t>Cigna Corp.</t>
  </si>
  <si>
    <t>Centene Corp.</t>
  </si>
  <si>
    <t>The Cooper Cos., Inc.</t>
  </si>
  <si>
    <t>CVS Health Corp.</t>
  </si>
  <si>
    <t>Health Care Services</t>
  </si>
  <si>
    <t>Quest Diagnostics, Inc.</t>
  </si>
  <si>
    <t>Danaher Corp.</t>
  </si>
  <si>
    <t>DaVita, Inc.</t>
  </si>
  <si>
    <t>Health Care Facilities</t>
  </si>
  <si>
    <t>Edwards Lifesciences Corp.</t>
  </si>
  <si>
    <t>Gilead Sciences, Inc.</t>
  </si>
  <si>
    <t>HCA Healthcare, Inc.</t>
  </si>
  <si>
    <t>HOLX</t>
  </si>
  <si>
    <t>Hologic, Inc.</t>
  </si>
  <si>
    <t>HSIC</t>
  </si>
  <si>
    <t>Henry Schein, Inc.</t>
  </si>
  <si>
    <t>Humana, Inc.</t>
  </si>
  <si>
    <t>IDXX</t>
  </si>
  <si>
    <t>IDEXX Laboratories, Inc.</t>
  </si>
  <si>
    <t>ILMN</t>
  </si>
  <si>
    <t>Illumina, Inc.</t>
  </si>
  <si>
    <t>Life Sciences Tools &amp; Services</t>
  </si>
  <si>
    <t>INCY</t>
  </si>
  <si>
    <t>Incyte Corp.</t>
  </si>
  <si>
    <t>IQVIA Holdings, Inc.</t>
  </si>
  <si>
    <t>ISRG</t>
  </si>
  <si>
    <t>Intuitive Surgical, Inc.</t>
  </si>
  <si>
    <t>LH</t>
  </si>
  <si>
    <t>Laboratory Corp. of America Holdings</t>
  </si>
  <si>
    <t>LLY</t>
  </si>
  <si>
    <t>Eli Lilly &amp; Co.</t>
  </si>
  <si>
    <t>MCK</t>
  </si>
  <si>
    <t>McKesson Corp.</t>
  </si>
  <si>
    <t>MDT</t>
  </si>
  <si>
    <t>Medtronic Plc</t>
  </si>
  <si>
    <t>MRK</t>
  </si>
  <si>
    <t>Merck &amp; Co., Inc.</t>
  </si>
  <si>
    <t>MTD</t>
  </si>
  <si>
    <t>Mettler-Toledo International, Inc.</t>
  </si>
  <si>
    <t>MYL</t>
  </si>
  <si>
    <t>Mylan NV</t>
  </si>
  <si>
    <t>PFE</t>
  </si>
  <si>
    <t>Pfizer Inc.</t>
  </si>
  <si>
    <t>PerkinElmer, Inc. (United States)</t>
  </si>
  <si>
    <t>PRGO</t>
  </si>
  <si>
    <t>Perrigo Co. Plc</t>
  </si>
  <si>
    <t>REGN</t>
  </si>
  <si>
    <t>Regeneron Pharmaceuticals, Inc.</t>
  </si>
  <si>
    <t>RMD</t>
  </si>
  <si>
    <t>ResMed, Inc.</t>
  </si>
  <si>
    <t>STE</t>
  </si>
  <si>
    <t>STERIS Plc (Ireland)</t>
  </si>
  <si>
    <t>SYK</t>
  </si>
  <si>
    <t>Stryker Corp.</t>
  </si>
  <si>
    <t>TFX</t>
  </si>
  <si>
    <t>Teleflex, Inc.</t>
  </si>
  <si>
    <t>TMO</t>
  </si>
  <si>
    <t>Thermo Fisher Scientific, Inc.</t>
  </si>
  <si>
    <t>UHS</t>
  </si>
  <si>
    <t>Universal Health Services, Inc.</t>
  </si>
  <si>
    <t>UNH</t>
  </si>
  <si>
    <t>UnitedHealth Group, Inc.</t>
  </si>
  <si>
    <t>VAR</t>
  </si>
  <si>
    <t>Varian Medical Systems, Inc.</t>
  </si>
  <si>
    <t>VRTX</t>
  </si>
  <si>
    <t>Vertex Pharmaceuticals, Inc.</t>
  </si>
  <si>
    <t>WAT</t>
  </si>
  <si>
    <t>Waters Corp.</t>
  </si>
  <si>
    <t>XRAY</t>
  </si>
  <si>
    <t>Dentsply Sirona, Inc.</t>
  </si>
  <si>
    <t>ZBH</t>
  </si>
  <si>
    <t>Zimmer Biomet Holdings, Inc.</t>
  </si>
  <si>
    <t>ZTS</t>
  </si>
  <si>
    <t>Zoetis, Inc.</t>
  </si>
  <si>
    <t>American Airlines Group, Inc.</t>
  </si>
  <si>
    <t>Alaska Air Group, Inc.</t>
  </si>
  <si>
    <t>Building Products</t>
  </si>
  <si>
    <t>AMETEK, Inc.</t>
  </si>
  <si>
    <t>Electrical Components &amp; Equipment</t>
  </si>
  <si>
    <t>A. O. Smith Corp.</t>
  </si>
  <si>
    <t>Arconic, Inc.</t>
  </si>
  <si>
    <t>The Boeing Co.</t>
  </si>
  <si>
    <t>Caterpillar, Inc.</t>
  </si>
  <si>
    <t>Construction Machinery &amp; Heavy Trucks</t>
  </si>
  <si>
    <t>C.H. Robinson Worldwide, Inc.</t>
  </si>
  <si>
    <t>Air Freight &amp; Logistics</t>
  </si>
  <si>
    <t>Cummins, Inc.</t>
  </si>
  <si>
    <t>Industrial Machinery</t>
  </si>
  <si>
    <t>Copart, Inc.</t>
  </si>
  <si>
    <t>Diversified Support Services</t>
  </si>
  <si>
    <t>CSX Corp.</t>
  </si>
  <si>
    <t>Cintas Corp.</t>
  </si>
  <si>
    <t>Delta Air Lines, Inc.</t>
  </si>
  <si>
    <t>Deere &amp; Co.</t>
  </si>
  <si>
    <t>Agricultural &amp; Farm Machinery</t>
  </si>
  <si>
    <t>Dover Corp.</t>
  </si>
  <si>
    <t>Equifax, Inc.</t>
  </si>
  <si>
    <t>Research &amp; Consulting Services</t>
  </si>
  <si>
    <t>Emerson Electric Co.</t>
  </si>
  <si>
    <t>Eaton Corp. Plc</t>
  </si>
  <si>
    <t>Expeditors International of Washington, Inc.</t>
  </si>
  <si>
    <t>Fastenal Co.</t>
  </si>
  <si>
    <t>Fortune Brands Home &amp; Security, Inc.</t>
  </si>
  <si>
    <t>FedEx Corp.</t>
  </si>
  <si>
    <t>Flowserve Corp.</t>
  </si>
  <si>
    <t>Fortive Corp.</t>
  </si>
  <si>
    <t>General Dynamics Corp.</t>
  </si>
  <si>
    <t>General Electric Co.</t>
  </si>
  <si>
    <t>Industrial Conglomerates</t>
  </si>
  <si>
    <t>W.W. Grainger, Inc.</t>
  </si>
  <si>
    <t>Huntington Ingalls Industries, Inc.</t>
  </si>
  <si>
    <t>Honeywell International, Inc.</t>
  </si>
  <si>
    <t>IDEX Corp.</t>
  </si>
  <si>
    <t>IHS Markit Ltd.</t>
  </si>
  <si>
    <t>Ingersoll Rand, Inc.</t>
  </si>
  <si>
    <t>Illinois Tool Works, Inc.</t>
  </si>
  <si>
    <t>Jacobs Engineering Group, Inc.</t>
  </si>
  <si>
    <t>Construction &amp; Engineering</t>
  </si>
  <si>
    <t>JBHT</t>
  </si>
  <si>
    <t>J.B. Hunt Transport Services, Inc.</t>
  </si>
  <si>
    <t>Johnson Controls International Plc</t>
  </si>
  <si>
    <t>KSU</t>
  </si>
  <si>
    <t>Kansas City Southern</t>
  </si>
  <si>
    <t>LHX</t>
  </si>
  <si>
    <t>L3Harris Technologies, Inc.</t>
  </si>
  <si>
    <t>LMT</t>
  </si>
  <si>
    <t>Lockheed Martin Corp.</t>
  </si>
  <si>
    <t>LUV</t>
  </si>
  <si>
    <t>Southwest Airlines Co.</t>
  </si>
  <si>
    <t>MAS</t>
  </si>
  <si>
    <t>Masco Corp.</t>
  </si>
  <si>
    <t>MMM</t>
  </si>
  <si>
    <t>3M Co.</t>
  </si>
  <si>
    <t>NLSN</t>
  </si>
  <si>
    <t>Nielsen Holdings Plc</t>
  </si>
  <si>
    <t>NOC</t>
  </si>
  <si>
    <t>Northrop Grumman Corp.</t>
  </si>
  <si>
    <t>NSC</t>
  </si>
  <si>
    <t>Norfolk Southern Corp.</t>
  </si>
  <si>
    <t>ODFL</t>
  </si>
  <si>
    <t>Old Dominion Freight Line, Inc.</t>
  </si>
  <si>
    <t>PCAR</t>
  </si>
  <si>
    <t>PACCAR, Inc.</t>
  </si>
  <si>
    <t>PH</t>
  </si>
  <si>
    <t>Parker-Hannifin Corp.</t>
  </si>
  <si>
    <t>PNR</t>
  </si>
  <si>
    <t>Pentair Plc</t>
  </si>
  <si>
    <t>PWR</t>
  </si>
  <si>
    <t>Quanta Services, Inc.</t>
  </si>
  <si>
    <t>RHI</t>
  </si>
  <si>
    <t>Robert Half International, Inc.</t>
  </si>
  <si>
    <t>Human Resource &amp; Employment Services</t>
  </si>
  <si>
    <t>ROK</t>
  </si>
  <si>
    <t>Rockwell Automation, Inc.</t>
  </si>
  <si>
    <t>ROL</t>
  </si>
  <si>
    <t>Rollins, Inc.</t>
  </si>
  <si>
    <t>Environmental &amp; Facilities Services</t>
  </si>
  <si>
    <t>ROP</t>
  </si>
  <si>
    <t>Roper Technologies, Inc.</t>
  </si>
  <si>
    <t>RSG</t>
  </si>
  <si>
    <t>Republic Services, Inc.</t>
  </si>
  <si>
    <t>SNA</t>
  </si>
  <si>
    <t>Snap-On, Inc.</t>
  </si>
  <si>
    <t>SWK</t>
  </si>
  <si>
    <t>Stanley Black &amp; Decker, Inc.</t>
  </si>
  <si>
    <t>TDG</t>
  </si>
  <si>
    <t>TransDigm Group, Inc.</t>
  </si>
  <si>
    <t>TT</t>
  </si>
  <si>
    <t>Trane Technologies Plc</t>
  </si>
  <si>
    <t>TXT</t>
  </si>
  <si>
    <t>Textron, Inc.</t>
  </si>
  <si>
    <t>UAL</t>
  </si>
  <si>
    <t>United Airlines Holdings, Inc.</t>
  </si>
  <si>
    <t>UNP</t>
  </si>
  <si>
    <t>Union Pacific Corp.</t>
  </si>
  <si>
    <t>UPS</t>
  </si>
  <si>
    <t>United Parcel Service, Inc.</t>
  </si>
  <si>
    <t>URI</t>
  </si>
  <si>
    <t>United Rentals, Inc.</t>
  </si>
  <si>
    <t>Trading Companies &amp; Distributors</t>
  </si>
  <si>
    <t>VRSK</t>
  </si>
  <si>
    <t>Verisk Analytics, Inc.</t>
  </si>
  <si>
    <t>WAB</t>
  </si>
  <si>
    <t>Westinghouse Air Brake Technologies Corp.</t>
  </si>
  <si>
    <t>WM</t>
  </si>
  <si>
    <t>Waste Management, Inc.</t>
  </si>
  <si>
    <t>XYL</t>
  </si>
  <si>
    <t>Xylem, Inc.</t>
  </si>
  <si>
    <t>Albemarle Corp.</t>
  </si>
  <si>
    <t>Paper Packaging</t>
  </si>
  <si>
    <t>Air Products &amp; Chemicals, Inc.</t>
  </si>
  <si>
    <t>Avery Dennison Corp.</t>
  </si>
  <si>
    <t>Ball Corp.</t>
  </si>
  <si>
    <t>Metal &amp; Glass Containers</t>
  </si>
  <si>
    <t>Celanese Corp.</t>
  </si>
  <si>
    <t>CF Industries Holdings, Inc.</t>
  </si>
  <si>
    <t>Fertilizers &amp; Agricultural Chemicals</t>
  </si>
  <si>
    <t>Corteva, Inc.</t>
  </si>
  <si>
    <t>DuPont de Nemours, Inc.</t>
  </si>
  <si>
    <t>Dow, Inc.</t>
  </si>
  <si>
    <t>Commodity Chemicals</t>
  </si>
  <si>
    <t>Ecolab, Inc.</t>
  </si>
  <si>
    <t>Eastman Chemical Co.</t>
  </si>
  <si>
    <t>Diversified Chemicals</t>
  </si>
  <si>
    <t>Freeport-McMoRan, Inc.</t>
  </si>
  <si>
    <t>FMC Corp.</t>
  </si>
  <si>
    <t>International Flavors &amp; Fragrances, Inc.</t>
  </si>
  <si>
    <t>International Paper Co.</t>
  </si>
  <si>
    <t>LIN</t>
  </si>
  <si>
    <t>Linde Plc</t>
  </si>
  <si>
    <t>LYB</t>
  </si>
  <si>
    <t>LyondellBasell Industries NV</t>
  </si>
  <si>
    <t>MLM</t>
  </si>
  <si>
    <t>Martin Marietta Materials, Inc.</t>
  </si>
  <si>
    <t>Construction Materials</t>
  </si>
  <si>
    <t>MOS</t>
  </si>
  <si>
    <t>The Mosaic Co.</t>
  </si>
  <si>
    <t>NEM</t>
  </si>
  <si>
    <t>Newmont Corp.</t>
  </si>
  <si>
    <t>NUE</t>
  </si>
  <si>
    <t>Nucor Corp.</t>
  </si>
  <si>
    <t>PKG</t>
  </si>
  <si>
    <t>Packaging Corporation of America</t>
  </si>
  <si>
    <t>PPG</t>
  </si>
  <si>
    <t>PPG Industries, Inc.</t>
  </si>
  <si>
    <t>SEE</t>
  </si>
  <si>
    <t>Sealed Air Corp.</t>
  </si>
  <si>
    <t>SHW</t>
  </si>
  <si>
    <t>The Sherwin-Williams Co.</t>
  </si>
  <si>
    <t>VMC</t>
  </si>
  <si>
    <t>Vulcan Materials Co.</t>
  </si>
  <si>
    <t>WRK</t>
  </si>
  <si>
    <t>WestRock Co.</t>
  </si>
  <si>
    <t>Apartment Investment &amp; Management Co.</t>
  </si>
  <si>
    <t>Residential REITs</t>
  </si>
  <si>
    <t>American Tower Corp.</t>
  </si>
  <si>
    <t>Specialized REITs</t>
  </si>
  <si>
    <t>Alexandria Real Estate Equities, Inc.</t>
  </si>
  <si>
    <t>Office REITs</t>
  </si>
  <si>
    <t>AvalonBay Communities, Inc.</t>
  </si>
  <si>
    <t>Boston Properties, Inc.</t>
  </si>
  <si>
    <t>CBRE Group, Inc.</t>
  </si>
  <si>
    <t>Crown Castle International Corp.</t>
  </si>
  <si>
    <t>Digital Realty Trust, Inc.</t>
  </si>
  <si>
    <t>Duke Realty Corp.</t>
  </si>
  <si>
    <t>Industrial REITs</t>
  </si>
  <si>
    <t>Equinix, Inc.</t>
  </si>
  <si>
    <t>Essex Property Trust, Inc.</t>
  </si>
  <si>
    <t>Extra Space Storage, Inc.</t>
  </si>
  <si>
    <t>Retail REITs</t>
  </si>
  <si>
    <t>Host Hotels &amp; Resorts, Inc.</t>
  </si>
  <si>
    <t>Hotel &amp; Resort REITs</t>
  </si>
  <si>
    <t>Iron Mountain, Inc.</t>
  </si>
  <si>
    <t>Kimco Realty Corp.</t>
  </si>
  <si>
    <t>MAA</t>
  </si>
  <si>
    <t>Mid-America Apartment Communities, Inc.</t>
  </si>
  <si>
    <t>O</t>
  </si>
  <si>
    <t>Realty Income Corp.</t>
  </si>
  <si>
    <t>PEAK</t>
  </si>
  <si>
    <t>Healthpeak Properties, Inc.</t>
  </si>
  <si>
    <t>Health Care REITs</t>
  </si>
  <si>
    <t>PLD</t>
  </si>
  <si>
    <t>Prologis, Inc.</t>
  </si>
  <si>
    <t>PSA</t>
  </si>
  <si>
    <t>Public Storage</t>
  </si>
  <si>
    <t>REG</t>
  </si>
  <si>
    <t>Regency Centers Corp.</t>
  </si>
  <si>
    <t>SBAC</t>
  </si>
  <si>
    <t>SBA Communications Corp.</t>
  </si>
  <si>
    <t>SLG</t>
  </si>
  <si>
    <t>SL Green Realty Corp.</t>
  </si>
  <si>
    <t>SPG</t>
  </si>
  <si>
    <t>Simon Property Group, Inc.</t>
  </si>
  <si>
    <t>UDR</t>
  </si>
  <si>
    <t>UDR, Inc.</t>
  </si>
  <si>
    <t>VNO</t>
  </si>
  <si>
    <t>Vornado Realty Trust</t>
  </si>
  <si>
    <t>VTR</t>
  </si>
  <si>
    <t>Ventas, Inc.</t>
  </si>
  <si>
    <t>WELL</t>
  </si>
  <si>
    <t>Welltower, Inc.</t>
  </si>
  <si>
    <t>WY</t>
  </si>
  <si>
    <t>Weyerhaeuser Co.</t>
  </si>
  <si>
    <t>Apple, Inc.</t>
  </si>
  <si>
    <t>Technology Hardware, Storage &amp; Peripherals</t>
  </si>
  <si>
    <t>IT Consulting &amp; Other Services</t>
  </si>
  <si>
    <t>Adobe, Inc.</t>
  </si>
  <si>
    <t>Application Software</t>
  </si>
  <si>
    <t>Analog Devices, Inc.</t>
  </si>
  <si>
    <t>Semiconductors</t>
  </si>
  <si>
    <t>Automatic Data Processing, Inc.</t>
  </si>
  <si>
    <t>Internet Services &amp; Infrastructure</t>
  </si>
  <si>
    <t>Alliance Data Systems Corp.</t>
  </si>
  <si>
    <t>Data Processing &amp; Outsourced Services</t>
  </si>
  <si>
    <t>Autodesk, Inc.</t>
  </si>
  <si>
    <t>Akamai Technologies, Inc.</t>
  </si>
  <si>
    <t>Applied Materials, Inc.</t>
  </si>
  <si>
    <t>Semiconductor Equipment</t>
  </si>
  <si>
    <t>Advanced Micro Devices, Inc.</t>
  </si>
  <si>
    <t>Arista Networks, Inc.</t>
  </si>
  <si>
    <t>Communications Equipment</t>
  </si>
  <si>
    <t>ANSYS, Inc.</t>
  </si>
  <si>
    <t>Amphenol Corp.</t>
  </si>
  <si>
    <t>Electronic Components</t>
  </si>
  <si>
    <t>Broadcom, Inc.</t>
  </si>
  <si>
    <t>Broadridge Financial Solutions, Inc.</t>
  </si>
  <si>
    <t>Cadence Design Systems, Inc.</t>
  </si>
  <si>
    <t>CDW Corp.</t>
  </si>
  <si>
    <t>Technology Distributors</t>
  </si>
  <si>
    <t>salesforce.com, inc.</t>
  </si>
  <si>
    <t>Cisco Systems, Inc.</t>
  </si>
  <si>
    <t>Cognizant Technology Solutions Corp.</t>
  </si>
  <si>
    <t>Citrix Systems, Inc.</t>
  </si>
  <si>
    <t>DXC Technology Co.</t>
  </si>
  <si>
    <t>F5 Networks, Inc.</t>
  </si>
  <si>
    <t>Fidelity National Information Services, Inc.</t>
  </si>
  <si>
    <t>Fiserv, Inc.</t>
  </si>
  <si>
    <t>FLIR Systems, Inc.</t>
  </si>
  <si>
    <t>Electronic Equipment &amp; Instruments</t>
  </si>
  <si>
    <t>FleetCor Technologies, Inc.</t>
  </si>
  <si>
    <t>Fortinet, Inc.</t>
  </si>
  <si>
    <t>Systems Software</t>
  </si>
  <si>
    <t>Corning, Inc.</t>
  </si>
  <si>
    <t>Global Payments, Inc.</t>
  </si>
  <si>
    <t>Hewlett-Packard Enterprise Co.</t>
  </si>
  <si>
    <t>HP, Inc.</t>
  </si>
  <si>
    <t>International Business Machines Corp.</t>
  </si>
  <si>
    <t>INTC</t>
  </si>
  <si>
    <t>Intel Corp.</t>
  </si>
  <si>
    <t>INTU</t>
  </si>
  <si>
    <t>Intuit, Inc.</t>
  </si>
  <si>
    <t>IPGP</t>
  </si>
  <si>
    <t>IPG Photonics Corp.</t>
  </si>
  <si>
    <t>Electronic Manufacturing Services</t>
  </si>
  <si>
    <t>Gartner, Inc.</t>
  </si>
  <si>
    <t>JKHY</t>
  </si>
  <si>
    <t>Jack Henry &amp; Associates, Inc.</t>
  </si>
  <si>
    <t>Juniper Networks, Inc.</t>
  </si>
  <si>
    <t>Keysight Technologies, Inc.</t>
  </si>
  <si>
    <t>KLAC</t>
  </si>
  <si>
    <t>KLA Corp.</t>
  </si>
  <si>
    <t>LDOS</t>
  </si>
  <si>
    <t>Leidos Holdings, Inc.</t>
  </si>
  <si>
    <t>LRCX</t>
  </si>
  <si>
    <t>Lam Research Corp.</t>
  </si>
  <si>
    <t>MA</t>
  </si>
  <si>
    <t>Mastercard, Inc.</t>
  </si>
  <si>
    <t>MCHP</t>
  </si>
  <si>
    <t>Microchip Technology, Inc.</t>
  </si>
  <si>
    <t>MSFT</t>
  </si>
  <si>
    <t>Microsoft Corp.</t>
  </si>
  <si>
    <t>Motorola Solutions, Inc.</t>
  </si>
  <si>
    <t>MU</t>
  </si>
  <si>
    <t>Micron Technology, Inc.</t>
  </si>
  <si>
    <t>MXIM</t>
  </si>
  <si>
    <t>Maxim Integrated Products, Inc.</t>
  </si>
  <si>
    <t>NLOK</t>
  </si>
  <si>
    <t>NortonLifeLock, Inc.</t>
  </si>
  <si>
    <t>NOW</t>
  </si>
  <si>
    <t>ServiceNow, Inc.</t>
  </si>
  <si>
    <t>NTAP</t>
  </si>
  <si>
    <t>NetApp, Inc.</t>
  </si>
  <si>
    <t>NVDA</t>
  </si>
  <si>
    <t>NVIDIA Corp.</t>
  </si>
  <si>
    <t>ORCL</t>
  </si>
  <si>
    <t>Oracle Corp.</t>
  </si>
  <si>
    <t>PAYC</t>
  </si>
  <si>
    <t>Paycom Software, Inc.</t>
  </si>
  <si>
    <t>PAYX</t>
  </si>
  <si>
    <t>Paychex, Inc.</t>
  </si>
  <si>
    <t>PYPL</t>
  </si>
  <si>
    <t>PayPal Holdings, Inc.</t>
  </si>
  <si>
    <t>QCOM</t>
  </si>
  <si>
    <t>QUALCOMM, Inc.</t>
  </si>
  <si>
    <t>QRVO</t>
  </si>
  <si>
    <t>Qorvo, Inc.</t>
  </si>
  <si>
    <t>SNPS</t>
  </si>
  <si>
    <t>Synopsys, Inc.</t>
  </si>
  <si>
    <t>STX</t>
  </si>
  <si>
    <t>Seagate Technology Plc</t>
  </si>
  <si>
    <t>SWKS</t>
  </si>
  <si>
    <t>Skyworks Solutions, Inc.</t>
  </si>
  <si>
    <t>TEL</t>
  </si>
  <si>
    <t>TE Connectivity Ltd.</t>
  </si>
  <si>
    <t>TXN</t>
  </si>
  <si>
    <t>Texas Instruments Incorporated</t>
  </si>
  <si>
    <t>V</t>
  </si>
  <si>
    <t>Visa, Inc.</t>
  </si>
  <si>
    <t>VRSN</t>
  </si>
  <si>
    <t>VeriSign, Inc.</t>
  </si>
  <si>
    <t>WDC</t>
  </si>
  <si>
    <t>Western Digital Corp.</t>
  </si>
  <si>
    <t>WU</t>
  </si>
  <si>
    <t>The Western Union Co.</t>
  </si>
  <si>
    <t>XLNX</t>
  </si>
  <si>
    <t>Xilinx, Inc.</t>
  </si>
  <si>
    <t>XRX</t>
  </si>
  <si>
    <t>Xerox Holdings Corp.</t>
  </si>
  <si>
    <t>ZBRA</t>
  </si>
  <si>
    <t>Zebra Technologies Corp.</t>
  </si>
  <si>
    <t>Ameren Corp.</t>
  </si>
  <si>
    <t>Multi-Utilities</t>
  </si>
  <si>
    <t>American Electric Power Co., Inc.</t>
  </si>
  <si>
    <t>Electric Utilities</t>
  </si>
  <si>
    <t>The AES Corp.</t>
  </si>
  <si>
    <t>Independent Power Producers &amp; Energy Traders</t>
  </si>
  <si>
    <t>Atmos Energy Corp.</t>
  </si>
  <si>
    <t>Gas Utilities</t>
  </si>
  <si>
    <t>American Water Works Co., Inc.</t>
  </si>
  <si>
    <t>Water Utilities</t>
  </si>
  <si>
    <t>CMS Energy Corp.</t>
  </si>
  <si>
    <t>CenterPoint Energy, Inc.</t>
  </si>
  <si>
    <t>Dominion Energy, Inc.</t>
  </si>
  <si>
    <t>DTE Energy Co.</t>
  </si>
  <si>
    <t>Duke Energy Corp.</t>
  </si>
  <si>
    <t>Consolidated Edison, Inc.</t>
  </si>
  <si>
    <t>Entergy Corp.</t>
  </si>
  <si>
    <t>Evergy, Inc.</t>
  </si>
  <si>
    <t>Exelon Corp.</t>
  </si>
  <si>
    <t>FirstEnergy Corp.</t>
  </si>
  <si>
    <t>LNT</t>
  </si>
  <si>
    <t>Alliant Energy Corp.</t>
  </si>
  <si>
    <t>NEE</t>
  </si>
  <si>
    <t>NextEra Energy, Inc.</t>
  </si>
  <si>
    <t>NI</t>
  </si>
  <si>
    <t>NiSource, Inc.</t>
  </si>
  <si>
    <t>NRG</t>
  </si>
  <si>
    <t>NRG Energy, Inc.</t>
  </si>
  <si>
    <t>PEG</t>
  </si>
  <si>
    <t>Public Service Enterprise Group, Inc.</t>
  </si>
  <si>
    <t>PNW</t>
  </si>
  <si>
    <t>Pinnacle West Capital Corp.</t>
  </si>
  <si>
    <t>PPL Corp.</t>
  </si>
  <si>
    <t>SO</t>
  </si>
  <si>
    <t>The Southern Co.</t>
  </si>
  <si>
    <t>SRE</t>
  </si>
  <si>
    <t>Sempra Energy</t>
  </si>
  <si>
    <t>WEC</t>
  </si>
  <si>
    <t>WEC Energy Group, Inc.</t>
  </si>
  <si>
    <t>XEL</t>
  </si>
  <si>
    <t>Xcel Energy, Inc.</t>
  </si>
  <si>
    <t>4821</t>
  </si>
  <si>
    <t>Construction of Buildings</t>
  </si>
  <si>
    <t>4541</t>
  </si>
  <si>
    <t>7111</t>
  </si>
  <si>
    <t>3359</t>
  </si>
  <si>
    <t>3379</t>
  </si>
  <si>
    <t>3352</t>
  </si>
  <si>
    <t>5622</t>
  </si>
  <si>
    <t>5221</t>
  </si>
  <si>
    <t>3361</t>
  </si>
  <si>
    <t>3362</t>
  </si>
  <si>
    <t>4921</t>
  </si>
  <si>
    <t>48</t>
  </si>
  <si>
    <t>484</t>
  </si>
  <si>
    <t>481</t>
  </si>
  <si>
    <t>483</t>
  </si>
  <si>
    <t>44</t>
  </si>
  <si>
    <t>31</t>
  </si>
  <si>
    <t>53</t>
  </si>
  <si>
    <t>56</t>
  </si>
  <si>
    <t>52</t>
  </si>
  <si>
    <t>72</t>
  </si>
  <si>
    <t>531</t>
  </si>
  <si>
    <t>562</t>
  </si>
  <si>
    <t>22</t>
  </si>
  <si>
    <t>23</t>
  </si>
  <si>
    <t>561</t>
  </si>
  <si>
    <t>54</t>
  </si>
  <si>
    <t>541</t>
  </si>
  <si>
    <t>21</t>
  </si>
  <si>
    <t>211</t>
  </si>
  <si>
    <t>51</t>
  </si>
  <si>
    <t>49</t>
  </si>
  <si>
    <t>492</t>
  </si>
  <si>
    <t>62</t>
  </si>
  <si>
    <t>621</t>
  </si>
  <si>
    <t>512</t>
  </si>
  <si>
    <t>45</t>
  </si>
  <si>
    <t>33</t>
  </si>
  <si>
    <t>335</t>
  </si>
  <si>
    <t>42</t>
  </si>
  <si>
    <t>331</t>
  </si>
  <si>
    <t>Information</t>
  </si>
  <si>
    <t>Manufacturing</t>
  </si>
  <si>
    <t>Sector Code</t>
  </si>
  <si>
    <t>Subsector Code</t>
  </si>
  <si>
    <t>Industry Group Code</t>
  </si>
  <si>
    <t>Industry Code</t>
  </si>
  <si>
    <t>National Industry Code</t>
  </si>
  <si>
    <t>511</t>
  </si>
  <si>
    <t>51121</t>
  </si>
  <si>
    <t>515</t>
  </si>
  <si>
    <t>5152</t>
  </si>
  <si>
    <t>51521</t>
  </si>
  <si>
    <t>517</t>
  </si>
  <si>
    <t>5179</t>
  </si>
  <si>
    <t>51791</t>
  </si>
  <si>
    <t>5121</t>
  </si>
  <si>
    <t>51211</t>
  </si>
  <si>
    <t>5173</t>
  </si>
  <si>
    <t>51731</t>
  </si>
  <si>
    <t>519</t>
  </si>
  <si>
    <t>51919</t>
  </si>
  <si>
    <t>5151</t>
  </si>
  <si>
    <t>51512</t>
  </si>
  <si>
    <t>51913</t>
  </si>
  <si>
    <t>5418</t>
  </si>
  <si>
    <t>54181</t>
  </si>
  <si>
    <t>71</t>
  </si>
  <si>
    <t>711</t>
  </si>
  <si>
    <t>71119</t>
  </si>
  <si>
    <t>532</t>
  </si>
  <si>
    <t>5322</t>
  </si>
  <si>
    <t>53228</t>
  </si>
  <si>
    <t>334</t>
  </si>
  <si>
    <t>3346</t>
  </si>
  <si>
    <t>33461</t>
  </si>
  <si>
    <t>5174</t>
  </si>
  <si>
    <t>51741</t>
  </si>
  <si>
    <t>441</t>
  </si>
  <si>
    <t>4413</t>
  </si>
  <si>
    <t>44131</t>
  </si>
  <si>
    <t>454</t>
  </si>
  <si>
    <t>45411</t>
  </si>
  <si>
    <t>336</t>
  </si>
  <si>
    <t>33639</t>
  </si>
  <si>
    <t>443</t>
  </si>
  <si>
    <t>4431</t>
  </si>
  <si>
    <t>44314</t>
  </si>
  <si>
    <t>5614</t>
  </si>
  <si>
    <t>56149</t>
  </si>
  <si>
    <t>487</t>
  </si>
  <si>
    <t>4871</t>
  </si>
  <si>
    <t>48711</t>
  </si>
  <si>
    <t>722</t>
  </si>
  <si>
    <t>7225</t>
  </si>
  <si>
    <t>72251</t>
  </si>
  <si>
    <t>448</t>
  </si>
  <si>
    <t>44815</t>
  </si>
  <si>
    <t>452</t>
  </si>
  <si>
    <t>4523</t>
  </si>
  <si>
    <t>45231</t>
  </si>
  <si>
    <t>236</t>
  </si>
  <si>
    <t>23611</t>
  </si>
  <si>
    <t>5615</t>
  </si>
  <si>
    <t>56151</t>
  </si>
  <si>
    <t>33611</t>
  </si>
  <si>
    <t>33621</t>
  </si>
  <si>
    <t>423</t>
  </si>
  <si>
    <t>42312</t>
  </si>
  <si>
    <t>44814</t>
  </si>
  <si>
    <t>3345</t>
  </si>
  <si>
    <t>33451</t>
  </si>
  <si>
    <t>339</t>
  </si>
  <si>
    <t>33993</t>
  </si>
  <si>
    <t>315</t>
  </si>
  <si>
    <t>3152</t>
  </si>
  <si>
    <t>31522</t>
  </si>
  <si>
    <t>444</t>
  </si>
  <si>
    <t>4441</t>
  </si>
  <si>
    <t>44411</t>
  </si>
  <si>
    <t>721</t>
  </si>
  <si>
    <t>72111</t>
  </si>
  <si>
    <t>33699</t>
  </si>
  <si>
    <t>5412</t>
  </si>
  <si>
    <t>54121</t>
  </si>
  <si>
    <t>42311</t>
  </si>
  <si>
    <t>45221</t>
  </si>
  <si>
    <t>44812</t>
  </si>
  <si>
    <t>337</t>
  </si>
  <si>
    <t>33791</t>
  </si>
  <si>
    <t>72112</t>
  </si>
  <si>
    <t>44819</t>
  </si>
  <si>
    <t>314</t>
  </si>
  <si>
    <t>3141</t>
  </si>
  <si>
    <t>31411</t>
  </si>
  <si>
    <t>48321</t>
  </si>
  <si>
    <t>316</t>
  </si>
  <si>
    <t>3162</t>
  </si>
  <si>
    <t>31621</t>
  </si>
  <si>
    <t>32</t>
  </si>
  <si>
    <t>326</t>
  </si>
  <si>
    <t>32619</t>
  </si>
  <si>
    <t>3159</t>
  </si>
  <si>
    <t>31599</t>
  </si>
  <si>
    <t>4831</t>
  </si>
  <si>
    <t>48311</t>
  </si>
  <si>
    <t>4483</t>
  </si>
  <si>
    <t>44831</t>
  </si>
  <si>
    <t>3169</t>
  </si>
  <si>
    <t>31699</t>
  </si>
  <si>
    <t>424</t>
  </si>
  <si>
    <t>4249</t>
  </si>
  <si>
    <t>42491</t>
  </si>
  <si>
    <t>446</t>
  </si>
  <si>
    <t>4461</t>
  </si>
  <si>
    <t>44612</t>
  </si>
  <si>
    <t>31499</t>
  </si>
  <si>
    <t>33522</t>
  </si>
  <si>
    <t>311</t>
  </si>
  <si>
    <t>3112</t>
  </si>
  <si>
    <t>31122</t>
  </si>
  <si>
    <t>4239</t>
  </si>
  <si>
    <t>42399</t>
  </si>
  <si>
    <t>3114</t>
  </si>
  <si>
    <t>31142</t>
  </si>
  <si>
    <t>325</t>
  </si>
  <si>
    <t>3256</t>
  </si>
  <si>
    <t>32561</t>
  </si>
  <si>
    <t>32562</t>
  </si>
  <si>
    <t>31141</t>
  </si>
  <si>
    <t>3116</t>
  </si>
  <si>
    <t>31161</t>
  </si>
  <si>
    <t>3113</t>
  </si>
  <si>
    <t>31135</t>
  </si>
  <si>
    <t>31123</t>
  </si>
  <si>
    <t>3119</t>
  </si>
  <si>
    <t>31199</t>
  </si>
  <si>
    <t>322</t>
  </si>
  <si>
    <t>3222</t>
  </si>
  <si>
    <t>32229</t>
  </si>
  <si>
    <t>312</t>
  </si>
  <si>
    <t>3121</t>
  </si>
  <si>
    <t>31211</t>
  </si>
  <si>
    <t>445</t>
  </si>
  <si>
    <t>4452</t>
  </si>
  <si>
    <t>44529</t>
  </si>
  <si>
    <t>31191</t>
  </si>
  <si>
    <t>31194</t>
  </si>
  <si>
    <t>3122</t>
  </si>
  <si>
    <t>31223</t>
  </si>
  <si>
    <t>31213</t>
  </si>
  <si>
    <t>4244</t>
  </si>
  <si>
    <t>42442</t>
  </si>
  <si>
    <t>31212</t>
  </si>
  <si>
    <t>44611</t>
  </si>
  <si>
    <t>21112</t>
  </si>
  <si>
    <t>333</t>
  </si>
  <si>
    <t>33313</t>
  </si>
  <si>
    <t>324</t>
  </si>
  <si>
    <t>32411</t>
  </si>
  <si>
    <t>213</t>
  </si>
  <si>
    <t>21311</t>
  </si>
  <si>
    <t>221</t>
  </si>
  <si>
    <t>2212</t>
  </si>
  <si>
    <t>22121</t>
  </si>
  <si>
    <t>486</t>
  </si>
  <si>
    <t>4862</t>
  </si>
  <si>
    <t>48621</t>
  </si>
  <si>
    <t>524</t>
  </si>
  <si>
    <t>5241</t>
  </si>
  <si>
    <t>52411</t>
  </si>
  <si>
    <t>52412</t>
  </si>
  <si>
    <t>5242</t>
  </si>
  <si>
    <t>52429</t>
  </si>
  <si>
    <t>52421</t>
  </si>
  <si>
    <t>523</t>
  </si>
  <si>
    <t>5239</t>
  </si>
  <si>
    <t>52393</t>
  </si>
  <si>
    <t>522</t>
  </si>
  <si>
    <t>5222</t>
  </si>
  <si>
    <t>52222</t>
  </si>
  <si>
    <t>52211</t>
  </si>
  <si>
    <t>52392</t>
  </si>
  <si>
    <t>52312</t>
  </si>
  <si>
    <t>5232</t>
  </si>
  <si>
    <t>52321</t>
  </si>
  <si>
    <t>52221</t>
  </si>
  <si>
    <t>52399</t>
  </si>
  <si>
    <t>525</t>
  </si>
  <si>
    <t>5259</t>
  </si>
  <si>
    <t>52592</t>
  </si>
  <si>
    <t>52212</t>
  </si>
  <si>
    <t>52413</t>
  </si>
  <si>
    <t>52311</t>
  </si>
  <si>
    <t>52219</t>
  </si>
  <si>
    <t>3254</t>
  </si>
  <si>
    <t>32541</t>
  </si>
  <si>
    <t>4242</t>
  </si>
  <si>
    <t>42421</t>
  </si>
  <si>
    <t>3391</t>
  </si>
  <si>
    <t>33911</t>
  </si>
  <si>
    <t>5417</t>
  </si>
  <si>
    <t>54171</t>
  </si>
  <si>
    <t>6213</t>
  </si>
  <si>
    <t>62139</t>
  </si>
  <si>
    <t>6215</t>
  </si>
  <si>
    <t>62151</t>
  </si>
  <si>
    <t>6214</t>
  </si>
  <si>
    <t>62149</t>
  </si>
  <si>
    <t>622</t>
  </si>
  <si>
    <t>62211</t>
  </si>
  <si>
    <t>4234</t>
  </si>
  <si>
    <t>42345</t>
  </si>
  <si>
    <t>6216</t>
  </si>
  <si>
    <t>62161</t>
  </si>
  <si>
    <t>5413</t>
  </si>
  <si>
    <t>54138</t>
  </si>
  <si>
    <t>4811</t>
  </si>
  <si>
    <t>48111</t>
  </si>
  <si>
    <t>5616</t>
  </si>
  <si>
    <t>56161</t>
  </si>
  <si>
    <t>3332</t>
  </si>
  <si>
    <t>33324</t>
  </si>
  <si>
    <t>33531</t>
  </si>
  <si>
    <t>33399</t>
  </si>
  <si>
    <t>33641</t>
  </si>
  <si>
    <t>33312</t>
  </si>
  <si>
    <t>488</t>
  </si>
  <si>
    <t>4885</t>
  </si>
  <si>
    <t>48851</t>
  </si>
  <si>
    <t>3336</t>
  </si>
  <si>
    <t>33361</t>
  </si>
  <si>
    <t>323</t>
  </si>
  <si>
    <t>32311</t>
  </si>
  <si>
    <t>482</t>
  </si>
  <si>
    <t>48211</t>
  </si>
  <si>
    <t>33311</t>
  </si>
  <si>
    <t>56145</t>
  </si>
  <si>
    <t>33599</t>
  </si>
  <si>
    <t>238</t>
  </si>
  <si>
    <t>2382</t>
  </si>
  <si>
    <t>23829</t>
  </si>
  <si>
    <t>3371</t>
  </si>
  <si>
    <t>33711</t>
  </si>
  <si>
    <t>49211</t>
  </si>
  <si>
    <t>3342</t>
  </si>
  <si>
    <t>33422</t>
  </si>
  <si>
    <t>4236</t>
  </si>
  <si>
    <t>42361</t>
  </si>
  <si>
    <t>33661</t>
  </si>
  <si>
    <t>33341</t>
  </si>
  <si>
    <t>54133</t>
  </si>
  <si>
    <t>48412</t>
  </si>
  <si>
    <t>23822</t>
  </si>
  <si>
    <t>3333</t>
  </si>
  <si>
    <t>33331</t>
  </si>
  <si>
    <t>332</t>
  </si>
  <si>
    <t>3329</t>
  </si>
  <si>
    <t>33291</t>
  </si>
  <si>
    <t>33612</t>
  </si>
  <si>
    <t>3326</t>
  </si>
  <si>
    <t>33261</t>
  </si>
  <si>
    <t>23821</t>
  </si>
  <si>
    <t>5613</t>
  </si>
  <si>
    <t>56131</t>
  </si>
  <si>
    <t>5617</t>
  </si>
  <si>
    <t>56171</t>
  </si>
  <si>
    <t>56211</t>
  </si>
  <si>
    <t>33221</t>
  </si>
  <si>
    <t>3335</t>
  </si>
  <si>
    <t>33351</t>
  </si>
  <si>
    <t>2213</t>
  </si>
  <si>
    <t>22133</t>
  </si>
  <si>
    <t>5324</t>
  </si>
  <si>
    <t>53241</t>
  </si>
  <si>
    <t>33651</t>
  </si>
  <si>
    <t>56221</t>
  </si>
  <si>
    <t>32599</t>
  </si>
  <si>
    <t>4241</t>
  </si>
  <si>
    <t>42413</t>
  </si>
  <si>
    <t>32518</t>
  </si>
  <si>
    <t>33243</t>
  </si>
  <si>
    <t>32519</t>
  </si>
  <si>
    <t>32531</t>
  </si>
  <si>
    <t>3252</t>
  </si>
  <si>
    <t>32521</t>
  </si>
  <si>
    <t>212</t>
  </si>
  <si>
    <t>2122</t>
  </si>
  <si>
    <t>21223</t>
  </si>
  <si>
    <t>32532</t>
  </si>
  <si>
    <t>32221</t>
  </si>
  <si>
    <t>2123</t>
  </si>
  <si>
    <t>21232</t>
  </si>
  <si>
    <t>21222</t>
  </si>
  <si>
    <t>3311</t>
  </si>
  <si>
    <t>33111</t>
  </si>
  <si>
    <t>32551</t>
  </si>
  <si>
    <t>5619</t>
  </si>
  <si>
    <t>56191</t>
  </si>
  <si>
    <t>53111</t>
  </si>
  <si>
    <t>52599</t>
  </si>
  <si>
    <t>52229</t>
  </si>
  <si>
    <t>5313</t>
  </si>
  <si>
    <t>53139</t>
  </si>
  <si>
    <t>53119</t>
  </si>
  <si>
    <t>53113</t>
  </si>
  <si>
    <t>5415</t>
  </si>
  <si>
    <t>54151</t>
  </si>
  <si>
    <t>3344</t>
  </si>
  <si>
    <t>33441</t>
  </si>
  <si>
    <t>33411</t>
  </si>
  <si>
    <t>33592</t>
  </si>
  <si>
    <t>33429</t>
  </si>
  <si>
    <t>5223</t>
  </si>
  <si>
    <t>52232</t>
  </si>
  <si>
    <t>42343</t>
  </si>
  <si>
    <t>52239</t>
  </si>
  <si>
    <t>42369</t>
  </si>
  <si>
    <t>22111</t>
  </si>
  <si>
    <t>22112</t>
  </si>
  <si>
    <t>22131</t>
  </si>
  <si>
    <t>Description</t>
  </si>
  <si>
    <t>Mining, Quarrying, and Oil and Gas Extraction</t>
  </si>
  <si>
    <t>Construction</t>
  </si>
  <si>
    <t>Retail Trade</t>
  </si>
  <si>
    <t>Transportation and Warehousing</t>
  </si>
  <si>
    <t>Finance and Insurance</t>
  </si>
  <si>
    <t>Real Estate and Rental and Leasing</t>
  </si>
  <si>
    <t>Professional, Scientific, and Technical Services</t>
  </si>
  <si>
    <t>Administrative and Support and Waste Management and Remediation Services</t>
  </si>
  <si>
    <t>Health Care and Social Assistance</t>
  </si>
  <si>
    <t>Arts, Entertainment, and Recreation</t>
  </si>
  <si>
    <t>Accommodation and Food Services</t>
  </si>
  <si>
    <t>Sector Market Share</t>
  </si>
  <si>
    <t>Subsector Market Share</t>
  </si>
  <si>
    <t>Industry Group Market Share</t>
  </si>
  <si>
    <t>Industry Market Share</t>
  </si>
  <si>
    <t>National Industry Market Share</t>
  </si>
  <si>
    <t>Sector Description</t>
  </si>
  <si>
    <t>Wholesale Trade</t>
  </si>
  <si>
    <t>Sector HHI Factor</t>
  </si>
  <si>
    <t>HHI</t>
  </si>
  <si>
    <t>Subsector HHI Factor</t>
  </si>
  <si>
    <t>Annual Sales</t>
  </si>
  <si>
    <t>Oil and Gas Extraction</t>
  </si>
  <si>
    <t>Mining (except Oil and Gas)</t>
  </si>
  <si>
    <t>Support Activities for Mining</t>
  </si>
  <si>
    <t>Specialty Trade Contractors</t>
  </si>
  <si>
    <t>Food Manufacturing</t>
  </si>
  <si>
    <t>Beverage and Tobacco Product Manufacturing</t>
  </si>
  <si>
    <t>Textile Product Mills</t>
  </si>
  <si>
    <t>Leather and Allied Product Manufacturing</t>
  </si>
  <si>
    <t>Paper Manufacturing</t>
  </si>
  <si>
    <t>Printing and Related Support Activities</t>
  </si>
  <si>
    <t>Petroleum and Coal Products Manufacturing</t>
  </si>
  <si>
    <t>Chemical Manufacturing</t>
  </si>
  <si>
    <t>Plastics and Rubber Products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</si>
  <si>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</si>
  <si>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</si>
  <si>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</si>
  <si>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</si>
  <si>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Equipment, Appliance, and Component</t>
  </si>
  <si>
    <t>Transportation Equipment Manufacturing</t>
  </si>
  <si>
    <t>Furniture and Related Product Manufacturing</t>
  </si>
  <si>
    <t>Miscellaneous Manufacturing</t>
  </si>
  <si>
    <t>Merchant Wholesalers, Durable Goods</t>
  </si>
  <si>
    <t>Merchant Wholesalers, Nondurable Goods</t>
  </si>
  <si>
    <t>Motor Vehicle and Parts Dealers</t>
  </si>
  <si>
    <t>Electronics and Appliance Stores</t>
  </si>
  <si>
    <t>Building Material and Garden Equipment and Sup</t>
  </si>
  <si>
    <t>Food and Beverage Stores</t>
  </si>
  <si>
    <t>Health and Personal Care Stores</t>
  </si>
  <si>
    <t>Clothing and Clothing Accessories Stores</t>
  </si>
  <si>
    <t>Nonstore Retailers</t>
  </si>
  <si>
    <t>Air Transportation</t>
  </si>
  <si>
    <t>Rail Transportation</t>
  </si>
  <si>
    <t>Water Transportation</t>
  </si>
  <si>
    <t>Truck Transportation</t>
  </si>
  <si>
    <t>Pipeline Transportation</t>
  </si>
  <si>
    <t>Scenic and Sightseeing Transportation</t>
  </si>
  <si>
    <t>Support Activities for Transportation</t>
  </si>
  <si>
    <t>Couriers and Messengers</t>
  </si>
  <si>
    <t>Publishing Industries (except Internet)</t>
  </si>
  <si>
    <t>Motion Picture and Sound Recording Industries</t>
  </si>
  <si>
    <t>Broadcasting (except Internet)</t>
  </si>
  <si>
    <t>Telecommunications</t>
  </si>
  <si>
    <t>Other Information Services</t>
  </si>
  <si>
    <t>Credit Intermediation and Related Activities</t>
  </si>
  <si>
    <t>Securities, Commodity Contracts, and Other Fin</t>
  </si>
  <si>
    <t>Insurance Carriers and Related Activities</t>
  </si>
  <si>
    <t>Funds, Trusts, and Other Financial Vehicles</t>
  </si>
  <si>
    <t>Rental and Leasing Services</t>
  </si>
  <si>
    <t>Professional, Scientific, and Technical Servic</t>
  </si>
  <si>
    <t>Administrative and Support Services</t>
  </si>
  <si>
    <t>Waste Management and Remediation Services</t>
  </si>
  <si>
    <t>Ambulatory Health Care Services</t>
  </si>
  <si>
    <t>Hospitals</t>
  </si>
  <si>
    <t>Performing Arts, Spectator Sports, and Related</t>
  </si>
  <si>
    <t>Accommodation</t>
  </si>
  <si>
    <t>Food Services and Drinking Places</t>
  </si>
  <si>
    <t>Subsector Description</t>
  </si>
  <si>
    <t>#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</si>
</sst>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;@"/>
    <numFmt numFmtId="165" formatCode="0000"/>
    <numFmt numFmtId="166" formatCode="#,##0_ ;\-#,##0\ "/>
    <numFmt numFmtId="167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theme="9" tint="0.79998168889431442"/>
      </patternFill>
    </fill>
  </fills>
  <borders count="9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 style="thin">
        <color theme="9"/>
      </left>
      <right/>
      <top style="medium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/>
      <top style="medium">
        <color theme="9"/>
      </top>
      <bottom/>
      <diagonal/>
    </border>
    <border>
      <left style="thin">
        <color theme="9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164" fontId="1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5" fontId="1" fillId="3" borderId="3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wrapText="1"/>
    </xf>
    <xf numFmtId="166" fontId="1" fillId="3" borderId="3" xfId="0" applyNumberFormat="1" applyFont="1" applyFill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wrapText="1"/>
    </xf>
    <xf numFmtId="167" fontId="1" fillId="0" borderId="3" xfId="0" applyNumberFormat="1" applyFont="1" applyBorder="1" applyAlignment="1">
      <alignment horizontal="center" vertical="center" wrapText="1"/>
    </xf>
    <xf numFmtId="167" fontId="1" fillId="3" borderId="3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>
      <alignment wrapText="1"/>
    </xf>
    <xf numFmtId="166" fontId="0" fillId="0" borderId="0" xfId="0" applyNumberFormat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166" fontId="0" fillId="4" borderId="5" xfId="0" applyNumberFormat="1" applyFont="1" applyFill="1" applyBorder="1" applyAlignment="1">
      <alignment horizontal="center" vertical="center"/>
    </xf>
    <xf numFmtId="166" fontId="0" fillId="0" borderId="4" xfId="0" applyNumberFormat="1" applyFont="1" applyBorder="1" applyAlignment="1">
      <alignment horizontal="center" vertical="center"/>
    </xf>
    <xf numFmtId="166" fontId="0" fillId="4" borderId="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7" fontId="1" fillId="0" borderId="2" xfId="0" applyNumberFormat="1" applyFont="1" applyBorder="1" applyAlignment="1">
      <alignment horizontal="center" vertical="center" wrapText="1"/>
    </xf>
    <xf numFmtId="167" fontId="1" fillId="3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6" fontId="2" fillId="2" borderId="3" xfId="0" applyNumberFormat="1" applyFont="1" applyFill="1" applyBorder="1" applyAlignment="1">
      <alignment horizontal="center" vertical="center" wrapText="1"/>
    </xf>
    <xf numFmtId="167" fontId="2" fillId="2" borderId="3" xfId="0" applyNumberFormat="1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/>
        </left>
        <right/>
        <top style="thin">
          <color theme="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_ ;\-#,##0\ "/>
      <fill>
        <patternFill patternType="solid">
          <fgColor theme="9" tint="0.79998168889431442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/>
        </left>
        <right/>
        <top style="thin">
          <color theme="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/>
        </left>
        <right/>
        <top style="thin">
          <color theme="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9"/>
        </top>
        <bottom/>
        <vertical/>
        <horizontal/>
      </border>
    </dxf>
    <dxf>
      <border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0" formatCode="General"/>
      <alignment horizontal="center" vertical="center" textRotation="0" wrapText="0" indent="0" justifyLastLine="0" shrinkToFit="0" readingOrder="0"/>
    </dxf>
    <dxf>
      <numFmt numFmtId="166" formatCode="#,##0_ ;\-#,##0\ 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13899EF-F1BD-4DB3-8258-885592E3486E}" name="Sector" displayName="Sector" ref="A1:D20" totalsRowShown="0" headerRowDxfId="9" dataDxfId="8">
  <tableColumns count="4">
    <tableColumn id="1" xr3:uid="{044B7388-EDCC-4830-A503-D8B98914BD07}" name="Sector Code" dataDxfId="11"/>
    <tableColumn id="2" xr3:uid="{9E57A18B-1AB8-4DCB-AE6D-57EF7FA14C9F}" name="Description" dataDxfId="10"/>
    <tableColumn id="3" xr3:uid="{DA2DCBF3-D70D-45A7-B2AB-8BAAFDA13C16}" name="HHI" dataDxfId="7">
      <calculatedColumnFormula>SUMIFS('Source Information'!$Q$1:$Q$995,'Source Information'!$E$1:$E$995,$A2)</calculatedColumnFormula>
    </tableColumn>
    <tableColumn id="4" xr3:uid="{BDB483D5-C282-49C2-AA72-949BC003E897}" name="# Companies" dataDxfId="6">
      <calculatedColumnFormula>COUNTIFS('Source Information'!$E$1:$E$1000,$A2)</calculatedColumnFormula>
    </tableColumn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2AAB03E-05B9-4D8E-BFE1-CB0880C62C6F}" name="Subsector" displayName="Subsector" ref="A22:D83" totalsRowShown="0" headerRowDxfId="0" tableBorderDxfId="5">
  <autoFilter ref="A22:D83" xr:uid="{125F1958-1D72-4BD2-8DEC-7BA3BBCC3F08}"/>
  <tableColumns count="4">
    <tableColumn id="1" xr3:uid="{AC4E994A-2C48-4823-B19F-71F27832AB72}" name="Subsector Code" dataDxfId="4"/>
    <tableColumn id="2" xr3:uid="{F84F7F0B-FFA0-4631-B947-D3C486C77CCF}" name="Description" dataDxfId="3"/>
    <tableColumn id="3" xr3:uid="{AF4A91B4-4A74-4DE6-8D9D-A1F36888FDE7}" name="HHI" dataDxfId="2">
      <calculatedColumnFormula>SUMIFS('Source Information'!$R$1:$R$995,'Source Information'!$F$1:$F$995,$A23)</calculatedColumnFormula>
    </tableColumn>
    <tableColumn id="4" xr3:uid="{1F542590-120D-4EB3-9E17-9B1F2352116D}" name="# Companies" dataDxfId="1">
      <calculatedColumnFormula>COUNTIFS('Source Information'!$F$1:$F$1000,$A23)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1125E-880B-40ED-90E3-76B70C273D5E}">
  <dimension ref="A1:D83"/>
  <sheetViews>
    <sheetView tabSelected="1" workbookViewId="0"/>
  </sheetViews>
  <sheetFormatPr defaultRowHeight="15" x14ac:dyDescent="0.25"/>
  <cols>
    <col min="1" max="1" width="19.28515625" style="4" customWidth="1"/>
    <col min="2" max="2" width="72.5703125" style="4" bestFit="1" customWidth="1"/>
    <col min="3" max="3" width="9.140625" style="4"/>
    <col min="4" max="4" width="14.42578125" style="4" customWidth="1"/>
    <col min="5" max="16384" width="9.140625" style="4"/>
  </cols>
  <sheetData>
    <row r="1" spans="1:4" x14ac:dyDescent="0.25">
      <c r="A1" s="4" t="s">
        <v>1432</v>
      </c>
      <c r="B1" s="4" t="s">
        <v>1750</v>
      </c>
      <c r="C1" s="4" t="s">
        <v>1770</v>
      </c>
      <c r="D1" s="4" t="s">
        <v>1830</v>
      </c>
    </row>
    <row r="2" spans="1:4" x14ac:dyDescent="0.25">
      <c r="A2" s="4" t="s">
        <v>1417</v>
      </c>
      <c r="B2" s="4" t="s">
        <v>1751</v>
      </c>
      <c r="C2" s="16">
        <f>SUMIFS('Source Information'!$Q$1:$Q$995,'Source Information'!$E$1:$E$995,$A2)</f>
        <v>2368.1463336462075</v>
      </c>
      <c r="D2" s="4">
        <f>COUNTIFS('Source Information'!$E$1:$E$1000,$A2)</f>
        <v>22</v>
      </c>
    </row>
    <row r="3" spans="1:4" x14ac:dyDescent="0.25">
      <c r="A3" s="4" t="s">
        <v>1412</v>
      </c>
      <c r="B3" s="4" t="s">
        <v>38</v>
      </c>
      <c r="C3" s="16">
        <f>SUMIFS('Source Information'!$Q$1:$Q$995,'Source Information'!$E$1:$E$995,$A3)</f>
        <v>449.66376214407359</v>
      </c>
      <c r="D3" s="4">
        <f>COUNTIFS('Source Information'!$E$1:$E$1000,$A3)</f>
        <v>30</v>
      </c>
    </row>
    <row r="4" spans="1:4" x14ac:dyDescent="0.25">
      <c r="A4" s="4" t="s">
        <v>1413</v>
      </c>
      <c r="B4" s="4" t="s">
        <v>1752</v>
      </c>
      <c r="C4" s="16">
        <f>SUMIFS('Source Information'!$Q$1:$Q$995,'Source Information'!$E$1:$E$995,$A4)</f>
        <v>1748.9074179670886</v>
      </c>
      <c r="D4" s="4">
        <f>COUNTIFS('Source Information'!$E$1:$E$1000,$A4)</f>
        <v>7</v>
      </c>
    </row>
    <row r="5" spans="1:4" x14ac:dyDescent="0.25">
      <c r="A5" s="4" t="s">
        <v>1405</v>
      </c>
      <c r="B5" s="4" t="s">
        <v>1431</v>
      </c>
      <c r="C5" s="16">
        <f>SUMIFS('Source Information'!$Q$1:$Q$995,'Source Information'!$E$1:$E$995,$A5)</f>
        <v>661.43894079226777</v>
      </c>
      <c r="D5" s="4">
        <f>COUNTIFS('Source Information'!$E$1:$E$1000,$A5)</f>
        <v>28</v>
      </c>
    </row>
    <row r="6" spans="1:4" x14ac:dyDescent="0.25">
      <c r="A6" s="4" t="s">
        <v>1528</v>
      </c>
      <c r="B6" s="4" t="s">
        <v>1431</v>
      </c>
      <c r="C6" s="16">
        <f>SUMIFS('Source Information'!$Q$1:$Q$995,'Source Information'!$E$1:$E$995,$A6)</f>
        <v>488.63430411863982</v>
      </c>
      <c r="D6" s="4">
        <f>COUNTIFS('Source Information'!$E$1:$E$1000,$A6)</f>
        <v>47</v>
      </c>
    </row>
    <row r="7" spans="1:4" x14ac:dyDescent="0.25">
      <c r="A7" s="4" t="s">
        <v>1426</v>
      </c>
      <c r="B7" s="4" t="s">
        <v>1431</v>
      </c>
      <c r="C7" s="16">
        <f>SUMIFS('Source Information'!$Q$1:$Q$995,'Source Information'!$E$1:$E$995,$A7)</f>
        <v>387.9720506397947</v>
      </c>
      <c r="D7" s="4">
        <f>COUNTIFS('Source Information'!$E$1:$E$1000,$A7)</f>
        <v>108</v>
      </c>
    </row>
    <row r="8" spans="1:4" x14ac:dyDescent="0.25">
      <c r="A8" s="4" t="s">
        <v>1428</v>
      </c>
      <c r="B8" s="4" t="s">
        <v>1768</v>
      </c>
      <c r="C8" s="16">
        <f>SUMIFS('Source Information'!$Q$1:$Q$995,'Source Information'!$E$1:$E$995,$A8)</f>
        <v>2070.6431621510501</v>
      </c>
      <c r="D8" s="4">
        <f>COUNTIFS('Source Information'!$E$1:$E$1000,$A8)</f>
        <v>14</v>
      </c>
    </row>
    <row r="9" spans="1:4" x14ac:dyDescent="0.25">
      <c r="A9" s="4" t="s">
        <v>1404</v>
      </c>
      <c r="B9" s="4" t="s">
        <v>1753</v>
      </c>
      <c r="C9" s="16">
        <f>SUMIFS('Source Information'!$Q$1:$Q$995,'Source Information'!$E$1:$E$995,$A9)</f>
        <v>1394.8773542062499</v>
      </c>
      <c r="D9" s="4">
        <f>COUNTIFS('Source Information'!$E$1:$E$1000,$A9)</f>
        <v>17</v>
      </c>
    </row>
    <row r="10" spans="1:4" x14ac:dyDescent="0.25">
      <c r="A10" s="4" t="s">
        <v>1425</v>
      </c>
      <c r="B10" s="4" t="s">
        <v>1753</v>
      </c>
      <c r="C10" s="16">
        <f>SUMIFS('Source Information'!$Q$1:$Q$995,'Source Information'!$E$1:$E$995,$A10)</f>
        <v>2888.3961110596042</v>
      </c>
      <c r="D10" s="4">
        <f>COUNTIFS('Source Information'!$E$1:$E$1000,$A10)</f>
        <v>9</v>
      </c>
    </row>
    <row r="11" spans="1:4" x14ac:dyDescent="0.25">
      <c r="A11" s="4" t="s">
        <v>1400</v>
      </c>
      <c r="B11" s="4" t="s">
        <v>1754</v>
      </c>
      <c r="C11" s="16">
        <f>SUMIFS('Source Information'!$Q$1:$Q$995,'Source Information'!$E$1:$E$995,$A11)</f>
        <v>956.21603653601585</v>
      </c>
      <c r="D11" s="4">
        <f>COUNTIFS('Source Information'!$E$1:$E$1000,$A11)</f>
        <v>17</v>
      </c>
    </row>
    <row r="12" spans="1:4" x14ac:dyDescent="0.25">
      <c r="A12" s="4" t="s">
        <v>1420</v>
      </c>
      <c r="B12" s="4" t="s">
        <v>1754</v>
      </c>
      <c r="C12" s="16">
        <f>SUMIFS('Source Information'!$Q$1:$Q$995,'Source Information'!$E$1:$E$995,$A12)</f>
        <v>5004.3374005889418</v>
      </c>
      <c r="D12" s="4">
        <f>COUNTIFS('Source Information'!$E$1:$E$1000,$A12)</f>
        <v>2</v>
      </c>
    </row>
    <row r="13" spans="1:4" x14ac:dyDescent="0.25">
      <c r="A13" s="4" t="s">
        <v>1419</v>
      </c>
      <c r="B13" s="4" t="s">
        <v>1430</v>
      </c>
      <c r="C13" s="16">
        <f>SUMIFS('Source Information'!$Q$1:$Q$995,'Source Information'!$E$1:$E$995,$A13)</f>
        <v>929.48382089357926</v>
      </c>
      <c r="D13" s="4">
        <f>COUNTIFS('Source Information'!$E$1:$E$1000,$A13)</f>
        <v>29</v>
      </c>
    </row>
    <row r="14" spans="1:4" x14ac:dyDescent="0.25">
      <c r="A14" s="4" t="s">
        <v>1408</v>
      </c>
      <c r="B14" s="4" t="s">
        <v>1755</v>
      </c>
      <c r="C14" s="16">
        <f>SUMIFS('Source Information'!$Q$1:$Q$995,'Source Information'!$E$1:$E$995,$A14)</f>
        <v>442.29242490934308</v>
      </c>
      <c r="D14" s="4">
        <f>COUNTIFS('Source Information'!$E$1:$E$1000,$A14)</f>
        <v>96</v>
      </c>
    </row>
    <row r="15" spans="1:4" x14ac:dyDescent="0.25">
      <c r="A15" s="4" t="s">
        <v>1406</v>
      </c>
      <c r="B15" s="4" t="s">
        <v>1756</v>
      </c>
      <c r="C15" s="16">
        <f>SUMIFS('Source Information'!$Q$1:$Q$995,'Source Information'!$E$1:$E$995,$A15)</f>
        <v>1551.8507960177185</v>
      </c>
      <c r="D15" s="4">
        <f>COUNTIFS('Source Information'!$E$1:$E$1000,$A15)</f>
        <v>14</v>
      </c>
    </row>
    <row r="16" spans="1:4" x14ac:dyDescent="0.25">
      <c r="A16" s="4" t="s">
        <v>1415</v>
      </c>
      <c r="B16" s="4" t="s">
        <v>1757</v>
      </c>
      <c r="C16" s="16">
        <f>SUMIFS('Source Information'!$Q$1:$Q$995,'Source Information'!$E$1:$E$995,$A16)</f>
        <v>1407.8248010750494</v>
      </c>
      <c r="D16" s="4">
        <f>COUNTIFS('Source Information'!$E$1:$E$1000,$A16)</f>
        <v>17</v>
      </c>
    </row>
    <row r="17" spans="1:4" x14ac:dyDescent="0.25">
      <c r="A17" s="4" t="s">
        <v>1407</v>
      </c>
      <c r="B17" s="4" t="s">
        <v>1758</v>
      </c>
      <c r="C17" s="16">
        <f>SUMIFS('Source Information'!$Q$1:$Q$995,'Source Information'!$E$1:$E$995,$A17)</f>
        <v>775.41434878421921</v>
      </c>
      <c r="D17" s="4">
        <f>COUNTIFS('Source Information'!$E$1:$E$1000,$A17)</f>
        <v>18</v>
      </c>
    </row>
    <row r="18" spans="1:4" x14ac:dyDescent="0.25">
      <c r="A18" s="4" t="s">
        <v>1422</v>
      </c>
      <c r="B18" s="4" t="s">
        <v>1759</v>
      </c>
      <c r="C18" s="16">
        <f>SUMIFS('Source Information'!$Q$1:$Q$995,'Source Information'!$E$1:$E$995,$A18)</f>
        <v>3485.4451655655607</v>
      </c>
      <c r="D18" s="4">
        <f>COUNTIFS('Source Information'!$E$1:$E$1000,$A18)</f>
        <v>12</v>
      </c>
    </row>
    <row r="19" spans="1:4" x14ac:dyDescent="0.25">
      <c r="A19" s="4" t="s">
        <v>1456</v>
      </c>
      <c r="B19" s="4" t="s">
        <v>1760</v>
      </c>
      <c r="C19" s="16">
        <f>SUMIFS('Source Information'!$Q$1:$Q$995,'Source Information'!$E$1:$E$995,$A19)</f>
        <v>10000</v>
      </c>
      <c r="D19" s="4">
        <f>COUNTIFS('Source Information'!$E$1:$E$1000,$A19)</f>
        <v>1</v>
      </c>
    </row>
    <row r="20" spans="1:4" x14ac:dyDescent="0.25">
      <c r="A20" s="4" t="s">
        <v>1409</v>
      </c>
      <c r="B20" s="4" t="s">
        <v>1761</v>
      </c>
      <c r="C20" s="16">
        <f>SUMIFS('Source Information'!$Q$1:$Q$995,'Source Information'!$E$1:$E$995,$A20)</f>
        <v>1292.3424137049285</v>
      </c>
      <c r="D20" s="4">
        <f>COUNTIFS('Source Information'!$E$1:$E$1000,$A20)</f>
        <v>10</v>
      </c>
    </row>
    <row r="22" spans="1:4" ht="15.75" thickBot="1" x14ac:dyDescent="0.3">
      <c r="A22" s="26" t="s">
        <v>1433</v>
      </c>
      <c r="B22" s="27" t="s">
        <v>1750</v>
      </c>
      <c r="C22" s="27" t="s">
        <v>1770</v>
      </c>
      <c r="D22" s="27" t="s">
        <v>1830</v>
      </c>
    </row>
    <row r="23" spans="1:4" x14ac:dyDescent="0.25">
      <c r="A23" s="20" t="s">
        <v>1418</v>
      </c>
      <c r="B23" s="17" t="s">
        <v>1773</v>
      </c>
      <c r="C23" s="23">
        <f>SUMIFS('Source Information'!$R$1:$R$995,'Source Information'!$F$1:$F$995,$A23)</f>
        <v>3421.3405759947918</v>
      </c>
      <c r="D23" s="17">
        <f>COUNTIFS('Source Information'!$F$1:$F$1000,$A23)</f>
        <v>13</v>
      </c>
    </row>
    <row r="24" spans="1:4" x14ac:dyDescent="0.25">
      <c r="A24" s="21" t="s">
        <v>1715</v>
      </c>
      <c r="B24" s="18" t="s">
        <v>1774</v>
      </c>
      <c r="C24" s="24">
        <f>SUMIFS('Source Information'!$R$1:$R$995,'Source Information'!$F$1:$F$995,$A24)</f>
        <v>3069.4437869822486</v>
      </c>
      <c r="D24" s="18">
        <f>COUNTIFS('Source Information'!$F$1:$F$1000,$A24)</f>
        <v>4</v>
      </c>
    </row>
    <row r="25" spans="1:4" x14ac:dyDescent="0.25">
      <c r="A25" s="22" t="s">
        <v>1589</v>
      </c>
      <c r="B25" s="19" t="s">
        <v>1775</v>
      </c>
      <c r="C25" s="25">
        <f>SUMIFS('Source Information'!$R$1:$R$995,'Source Information'!$F$1:$F$995,$A25)</f>
        <v>2973.4016984457617</v>
      </c>
      <c r="D25" s="19">
        <f>COUNTIFS('Source Information'!$F$1:$F$1000,$A25)</f>
        <v>5</v>
      </c>
    </row>
    <row r="26" spans="1:4" x14ac:dyDescent="0.25">
      <c r="A26" s="21" t="s">
        <v>1591</v>
      </c>
      <c r="B26" s="18" t="s">
        <v>38</v>
      </c>
      <c r="C26" s="24">
        <f>SUMIFS('Source Information'!$R$1:$R$995,'Source Information'!$F$1:$F$995,$A26)</f>
        <v>449.66376214407359</v>
      </c>
      <c r="D26" s="18">
        <f>COUNTIFS('Source Information'!$F$1:$F$1000,$A26)</f>
        <v>30</v>
      </c>
    </row>
    <row r="27" spans="1:4" x14ac:dyDescent="0.25">
      <c r="A27" s="22" t="s">
        <v>1490</v>
      </c>
      <c r="B27" s="19" t="s">
        <v>1389</v>
      </c>
      <c r="C27" s="25">
        <f>SUMIFS('Source Information'!$R$1:$R$995,'Source Information'!$F$1:$F$995,$A27)</f>
        <v>2901.6774719623431</v>
      </c>
      <c r="D27" s="19">
        <f>COUNTIFS('Source Information'!$F$1:$F$1000,$A27)</f>
        <v>4</v>
      </c>
    </row>
    <row r="28" spans="1:4" x14ac:dyDescent="0.25">
      <c r="A28" s="21" t="s">
        <v>1668</v>
      </c>
      <c r="B28" s="18" t="s">
        <v>1776</v>
      </c>
      <c r="C28" s="24">
        <f>SUMIFS('Source Information'!$R$1:$R$995,'Source Information'!$F$1:$F$995,$A28)</f>
        <v>4378.748628906159</v>
      </c>
      <c r="D28" s="18">
        <f>COUNTIFS('Source Information'!$F$1:$F$1000,$A28)</f>
        <v>3</v>
      </c>
    </row>
    <row r="29" spans="1:4" x14ac:dyDescent="0.25">
      <c r="A29" s="22" t="s">
        <v>1547</v>
      </c>
      <c r="B29" s="19" t="s">
        <v>1777</v>
      </c>
      <c r="C29" s="25">
        <f>SUMIFS('Source Information'!$R$1:$R$995,'Source Information'!$F$1:$F$995,$A29)</f>
        <v>1402.5582150385706</v>
      </c>
      <c r="D29" s="19">
        <f>COUNTIFS('Source Information'!$F$1:$F$1000,$A29)</f>
        <v>13</v>
      </c>
    </row>
    <row r="30" spans="1:4" x14ac:dyDescent="0.25">
      <c r="A30" s="21" t="s">
        <v>1569</v>
      </c>
      <c r="B30" s="18" t="s">
        <v>1778</v>
      </c>
      <c r="C30" s="24">
        <f>SUMIFS('Source Information'!$R$1:$R$995,'Source Information'!$F$1:$F$995,$A30)</f>
        <v>2353.855160927033</v>
      </c>
      <c r="D30" s="18">
        <f>COUNTIFS('Source Information'!$F$1:$F$1000,$A30)</f>
        <v>7</v>
      </c>
    </row>
    <row r="31" spans="1:4" x14ac:dyDescent="0.25">
      <c r="A31" s="22" t="s">
        <v>1521</v>
      </c>
      <c r="B31" s="19" t="s">
        <v>1779</v>
      </c>
      <c r="C31" s="25">
        <f>SUMIFS('Source Information'!$R$1:$R$995,'Source Information'!$F$1:$F$995,$A31)</f>
        <v>5075.4078177900883</v>
      </c>
      <c r="D31" s="19">
        <f>COUNTIFS('Source Information'!$F$1:$F$1000,$A31)</f>
        <v>2</v>
      </c>
    </row>
    <row r="32" spans="1:4" x14ac:dyDescent="0.25">
      <c r="A32" s="21" t="s">
        <v>1503</v>
      </c>
      <c r="B32" s="18" t="s">
        <v>7</v>
      </c>
      <c r="C32" s="24">
        <f>SUMIFS('Source Information'!$R$1:$R$995,'Source Information'!$F$1:$F$995,$A32)</f>
        <v>2641.3410037690937</v>
      </c>
      <c r="D32" s="18">
        <f>COUNTIFS('Source Information'!$F$1:$F$1000,$A32)</f>
        <v>4</v>
      </c>
    </row>
    <row r="33" spans="1:4" x14ac:dyDescent="0.25">
      <c r="A33" s="22" t="s">
        <v>1525</v>
      </c>
      <c r="B33" s="19" t="s">
        <v>1780</v>
      </c>
      <c r="C33" s="25">
        <f>SUMIFS('Source Information'!$R$1:$R$995,'Source Information'!$F$1:$F$995,$A33)</f>
        <v>7723.1555462329097</v>
      </c>
      <c r="D33" s="19">
        <f>COUNTIFS('Source Information'!$F$1:$F$1000,$A33)</f>
        <v>2</v>
      </c>
    </row>
    <row r="34" spans="1:4" x14ac:dyDescent="0.25">
      <c r="A34" s="21" t="s">
        <v>1566</v>
      </c>
      <c r="B34" s="18" t="s">
        <v>1781</v>
      </c>
      <c r="C34" s="24">
        <f>SUMIFS('Source Information'!$R$1:$R$995,'Source Information'!$F$1:$F$995,$A34)</f>
        <v>2809.1808468539771</v>
      </c>
      <c r="D34" s="18">
        <f>COUNTIFS('Source Information'!$F$1:$F$1000,$A34)</f>
        <v>4</v>
      </c>
    </row>
    <row r="35" spans="1:4" x14ac:dyDescent="0.25">
      <c r="A35" s="22" t="s">
        <v>1661</v>
      </c>
      <c r="B35" s="19" t="s">
        <v>1782</v>
      </c>
      <c r="C35" s="25">
        <f>SUMIFS('Source Information'!$R$1:$R$995,'Source Information'!$F$1:$F$995,$A35)</f>
        <v>10000</v>
      </c>
      <c r="D35" s="19">
        <f>COUNTIFS('Source Information'!$F$1:$F$1000,$A35)</f>
        <v>1</v>
      </c>
    </row>
    <row r="36" spans="1:4" x14ac:dyDescent="0.25">
      <c r="A36" s="21" t="s">
        <v>1587</v>
      </c>
      <c r="B36" s="18" t="s">
        <v>1783</v>
      </c>
      <c r="C36" s="24">
        <f>SUMIFS('Source Information'!$R$1:$R$995,'Source Information'!$F$1:$F$995,$A36)</f>
        <v>2621.077225444511</v>
      </c>
      <c r="D36" s="18">
        <f>COUNTIFS('Source Information'!$F$1:$F$1000,$A36)</f>
        <v>5</v>
      </c>
    </row>
    <row r="37" spans="1:4" x14ac:dyDescent="0.25">
      <c r="A37" s="22" t="s">
        <v>1554</v>
      </c>
      <c r="B37" s="19" t="s">
        <v>1784</v>
      </c>
      <c r="C37" s="25">
        <f>SUMIFS('Source Information'!$R$1:$R$995,'Source Information'!$F$1:$F$995,$A37)</f>
        <v>563.79641797576608</v>
      </c>
      <c r="D37" s="19">
        <f>COUNTIFS('Source Information'!$F$1:$F$1000,$A37)</f>
        <v>36</v>
      </c>
    </row>
    <row r="38" spans="1:4" x14ac:dyDescent="0.25">
      <c r="A38" s="21" t="s">
        <v>1529</v>
      </c>
      <c r="B38" s="18" t="s">
        <v>1785</v>
      </c>
      <c r="C38" s="24">
        <f>SUMIFS('Source Information'!$R$1:$R$995,'Source Information'!$F$1:$F$995,$A38)</f>
        <v>10000</v>
      </c>
      <c r="D38" s="18">
        <f>COUNTIFS('Source Information'!$F$1:$F$1000,$A38)</f>
        <v>1</v>
      </c>
    </row>
    <row r="39" spans="1:4" x14ac:dyDescent="0.25">
      <c r="A39" s="22" t="s">
        <v>1429</v>
      </c>
      <c r="B39" s="19" t="s">
        <v>1786</v>
      </c>
      <c r="C39" s="25">
        <f>SUMIFS('Source Information'!$R$1:$R$995,'Source Information'!$F$1:$F$995,$A39)</f>
        <v>10000</v>
      </c>
      <c r="D39" s="19">
        <f>COUNTIFS('Source Information'!$F$1:$F$1000,$A39)</f>
        <v>1</v>
      </c>
    </row>
    <row r="40" spans="1:4" x14ac:dyDescent="0.25">
      <c r="A40" s="21" t="s">
        <v>1685</v>
      </c>
      <c r="B40" s="18" t="s">
        <v>1787</v>
      </c>
      <c r="C40" s="24">
        <f>SUMIFS('Source Information'!$R$1:$R$995,'Source Information'!$F$1:$F$995,$A40)</f>
        <v>2127.7373106717537</v>
      </c>
      <c r="D40" s="18">
        <f>COUNTIFS('Source Information'!$F$1:$F$1000,$A40)</f>
        <v>6</v>
      </c>
    </row>
    <row r="41" spans="1:4" x14ac:dyDescent="0.25">
      <c r="A41" s="22" t="s">
        <v>1585</v>
      </c>
      <c r="B41" s="19" t="s">
        <v>1788</v>
      </c>
      <c r="C41" s="25">
        <f>SUMIFS('Source Information'!$R$1:$R$995,'Source Information'!$F$1:$F$995,$A41)</f>
        <v>739.01825898142454</v>
      </c>
      <c r="D41" s="19">
        <f>COUNTIFS('Source Information'!$F$1:$F$1000,$A41)</f>
        <v>24</v>
      </c>
    </row>
    <row r="42" spans="1:4" x14ac:dyDescent="0.25">
      <c r="A42" s="21" t="s">
        <v>1462</v>
      </c>
      <c r="B42" s="18" t="s">
        <v>1789</v>
      </c>
      <c r="C42" s="24">
        <f>SUMIFS('Source Information'!$R$1:$R$995,'Source Information'!$F$1:$F$995,$A42)</f>
        <v>1416.3920245946397</v>
      </c>
      <c r="D42" s="18">
        <f>COUNTIFS('Source Information'!$F$1:$F$1000,$A42)</f>
        <v>39</v>
      </c>
    </row>
    <row r="43" spans="1:4" x14ac:dyDescent="0.25">
      <c r="A43" s="22" t="s">
        <v>1427</v>
      </c>
      <c r="B43" s="19" t="s">
        <v>1790</v>
      </c>
      <c r="C43" s="25">
        <f>SUMIFS('Source Information'!$R$1:$R$995,'Source Information'!$F$1:$F$995,$A43)</f>
        <v>5246.4854063102566</v>
      </c>
      <c r="D43" s="19">
        <f>COUNTIFS('Source Information'!$F$1:$F$1000,$A43)</f>
        <v>5</v>
      </c>
    </row>
    <row r="44" spans="1:4" x14ac:dyDescent="0.25">
      <c r="A44" s="21" t="s">
        <v>1472</v>
      </c>
      <c r="B44" s="18" t="s">
        <v>1791</v>
      </c>
      <c r="C44" s="24">
        <f>SUMIFS('Source Information'!$R$1:$R$995,'Source Information'!$F$1:$F$995,$A44)</f>
        <v>1794.7778655509132</v>
      </c>
      <c r="D44" s="18">
        <f>COUNTIFS('Source Information'!$F$1:$F$1000,$A44)</f>
        <v>13</v>
      </c>
    </row>
    <row r="45" spans="1:4" x14ac:dyDescent="0.25">
      <c r="A45" s="22" t="s">
        <v>1517</v>
      </c>
      <c r="B45" s="19" t="s">
        <v>1792</v>
      </c>
      <c r="C45" s="25">
        <f>SUMIFS('Source Information'!$R$1:$R$995,'Source Information'!$F$1:$F$995,$A45)</f>
        <v>5046.2278106508884</v>
      </c>
      <c r="D45" s="19">
        <f>COUNTIFS('Source Information'!$F$1:$F$1000,$A45)</f>
        <v>2</v>
      </c>
    </row>
    <row r="46" spans="1:4" x14ac:dyDescent="0.25">
      <c r="A46" s="21" t="s">
        <v>1501</v>
      </c>
      <c r="B46" s="18" t="s">
        <v>1793</v>
      </c>
      <c r="C46" s="24">
        <f>SUMIFS('Source Information'!$R$1:$R$995,'Source Information'!$F$1:$F$995,$A46)</f>
        <v>1162.7032720212678</v>
      </c>
      <c r="D46" s="18">
        <f>COUNTIFS('Source Information'!$F$1:$F$1000,$A46)</f>
        <v>18</v>
      </c>
    </row>
    <row r="47" spans="1:4" x14ac:dyDescent="0.25">
      <c r="A47" s="22" t="s">
        <v>1496</v>
      </c>
      <c r="B47" s="19" t="s">
        <v>1794</v>
      </c>
      <c r="C47" s="25">
        <f>SUMIFS('Source Information'!$R$1:$R$995,'Source Information'!$F$1:$F$995,$A47)</f>
        <v>1533.9192708333335</v>
      </c>
      <c r="D47" s="19">
        <f>COUNTIFS('Source Information'!$F$1:$F$1000,$A47)</f>
        <v>8</v>
      </c>
    </row>
    <row r="48" spans="1:4" x14ac:dyDescent="0.25">
      <c r="A48" s="21" t="s">
        <v>1539</v>
      </c>
      <c r="B48" s="18" t="s">
        <v>1795</v>
      </c>
      <c r="C48" s="24">
        <f>SUMIFS('Source Information'!$R$1:$R$995,'Source Information'!$F$1:$F$995,$A48)</f>
        <v>2716.1434673289714</v>
      </c>
      <c r="D48" s="18">
        <f>COUNTIFS('Source Information'!$F$1:$F$1000,$A48)</f>
        <v>6</v>
      </c>
    </row>
    <row r="49" spans="1:4" x14ac:dyDescent="0.25">
      <c r="A49" s="22" t="s">
        <v>1467</v>
      </c>
      <c r="B49" s="19" t="s">
        <v>1796</v>
      </c>
      <c r="C49" s="25">
        <f>SUMIFS('Source Information'!$R$1:$R$995,'Source Information'!$F$1:$F$995,$A49)</f>
        <v>3361.841051113604</v>
      </c>
      <c r="D49" s="19">
        <f>COUNTIFS('Source Information'!$F$1:$F$1000,$A49)</f>
        <v>3</v>
      </c>
    </row>
    <row r="50" spans="1:4" x14ac:dyDescent="0.25">
      <c r="A50" s="21" t="s">
        <v>1474</v>
      </c>
      <c r="B50" s="18" t="s">
        <v>1797</v>
      </c>
      <c r="C50" s="24">
        <f>SUMIFS('Source Information'!$R$1:$R$995,'Source Information'!$F$1:$F$995,$A50)</f>
        <v>10000</v>
      </c>
      <c r="D50" s="18">
        <f>COUNTIFS('Source Information'!$F$1:$F$1000,$A50)</f>
        <v>1</v>
      </c>
    </row>
    <row r="51" spans="1:4" x14ac:dyDescent="0.25">
      <c r="A51" s="22" t="s">
        <v>1506</v>
      </c>
      <c r="B51" s="19" t="s">
        <v>1798</v>
      </c>
      <c r="C51" s="25">
        <f>SUMIFS('Source Information'!$R$1:$R$995,'Source Information'!$F$1:$F$995,$A51)</f>
        <v>5229.0057697452521</v>
      </c>
      <c r="D51" s="19">
        <f>COUNTIFS('Source Information'!$F$1:$F$1000,$A51)</f>
        <v>2</v>
      </c>
    </row>
    <row r="52" spans="1:4" x14ac:dyDescent="0.25">
      <c r="A52" s="21" t="s">
        <v>1572</v>
      </c>
      <c r="B52" s="18" t="s">
        <v>1799</v>
      </c>
      <c r="C52" s="24">
        <f>SUMIFS('Source Information'!$R$1:$R$995,'Source Information'!$F$1:$F$995,$A52)</f>
        <v>10000</v>
      </c>
      <c r="D52" s="18">
        <f>COUNTIFS('Source Information'!$F$1:$F$1000,$A52)</f>
        <v>1</v>
      </c>
    </row>
    <row r="53" spans="1:4" x14ac:dyDescent="0.25">
      <c r="A53" s="22" t="s">
        <v>1542</v>
      </c>
      <c r="B53" s="19" t="s">
        <v>1800</v>
      </c>
      <c r="C53" s="25">
        <f>SUMIFS('Source Information'!$R$1:$R$995,'Source Information'!$F$1:$F$995,$A53)</f>
        <v>8091.5964076442842</v>
      </c>
      <c r="D53" s="19">
        <f>COUNTIFS('Source Information'!$F$1:$F$1000,$A53)</f>
        <v>3</v>
      </c>
    </row>
    <row r="54" spans="1:4" x14ac:dyDescent="0.25">
      <c r="A54" s="21" t="s">
        <v>1485</v>
      </c>
      <c r="B54" s="18" t="s">
        <v>1801</v>
      </c>
      <c r="C54" s="24">
        <f>SUMIFS('Source Information'!$R$1:$R$995,'Source Information'!$F$1:$F$995,$A54)</f>
        <v>1745.0278515187583</v>
      </c>
      <c r="D54" s="18">
        <f>COUNTIFS('Source Information'!$F$1:$F$1000,$A54)</f>
        <v>7</v>
      </c>
    </row>
    <row r="55" spans="1:4" x14ac:dyDescent="0.25">
      <c r="A55" s="22" t="s">
        <v>1487</v>
      </c>
      <c r="B55" s="19" t="s">
        <v>603</v>
      </c>
      <c r="C55" s="25">
        <f>SUMIFS('Source Information'!$R$1:$R$995,'Source Information'!$F$1:$F$995,$A55)</f>
        <v>4086.9223102795854</v>
      </c>
      <c r="D55" s="19">
        <f>COUNTIFS('Source Information'!$F$1:$F$1000,$A55)</f>
        <v>7</v>
      </c>
    </row>
    <row r="56" spans="1:4" x14ac:dyDescent="0.25">
      <c r="A56" s="21" t="s">
        <v>1470</v>
      </c>
      <c r="B56" s="18" t="s">
        <v>1802</v>
      </c>
      <c r="C56" s="24">
        <f>SUMIFS('Source Information'!$R$1:$R$995,'Source Information'!$F$1:$F$995,$A56)</f>
        <v>9242.3913202829026</v>
      </c>
      <c r="D56" s="18">
        <f>COUNTIFS('Source Information'!$F$1:$F$1000,$A56)</f>
        <v>2</v>
      </c>
    </row>
    <row r="57" spans="1:4" x14ac:dyDescent="0.25">
      <c r="A57" s="22" t="s">
        <v>1402</v>
      </c>
      <c r="B57" s="19" t="s">
        <v>1803</v>
      </c>
      <c r="C57" s="25">
        <f>SUMIFS('Source Information'!$R$1:$R$995,'Source Information'!$F$1:$F$995,$A57)</f>
        <v>2414.3576862937293</v>
      </c>
      <c r="D57" s="19">
        <f>COUNTIFS('Source Information'!$F$1:$F$1000,$A57)</f>
        <v>5</v>
      </c>
    </row>
    <row r="58" spans="1:4" x14ac:dyDescent="0.25">
      <c r="A58" s="21" t="s">
        <v>1663</v>
      </c>
      <c r="B58" s="18" t="s">
        <v>1804</v>
      </c>
      <c r="C58" s="24">
        <f>SUMIFS('Source Information'!$R$1:$R$995,'Source Information'!$F$1:$F$995,$A58)</f>
        <v>3301.4478634775596</v>
      </c>
      <c r="D58" s="18">
        <f>COUNTIFS('Source Information'!$F$1:$F$1000,$A58)</f>
        <v>4</v>
      </c>
    </row>
    <row r="59" spans="1:4" x14ac:dyDescent="0.25">
      <c r="A59" s="22" t="s">
        <v>1403</v>
      </c>
      <c r="B59" s="19" t="s">
        <v>1805</v>
      </c>
      <c r="C59" s="25">
        <f>SUMIFS('Source Information'!$R$1:$R$995,'Source Information'!$F$1:$F$995,$A59)</f>
        <v>5327.2038939967551</v>
      </c>
      <c r="D59" s="19">
        <f>COUNTIFS('Source Information'!$F$1:$F$1000,$A59)</f>
        <v>2</v>
      </c>
    </row>
    <row r="60" spans="1:4" x14ac:dyDescent="0.25">
      <c r="A60" s="21" t="s">
        <v>1401</v>
      </c>
      <c r="B60" s="18" t="s">
        <v>1806</v>
      </c>
      <c r="C60" s="24">
        <f>SUMIFS('Source Information'!$R$1:$R$995,'Source Information'!$F$1:$F$995,$A60)</f>
        <v>5699.5513081988238</v>
      </c>
      <c r="D60" s="18">
        <f>COUNTIFS('Source Information'!$F$1:$F$1000,$A60)</f>
        <v>2</v>
      </c>
    </row>
    <row r="61" spans="1:4" x14ac:dyDescent="0.25">
      <c r="A61" s="22" t="s">
        <v>1594</v>
      </c>
      <c r="B61" s="19" t="s">
        <v>1807</v>
      </c>
      <c r="C61" s="25">
        <f>SUMIFS('Source Information'!$R$1:$R$995,'Source Information'!$F$1:$F$995,$A61)</f>
        <v>10000</v>
      </c>
      <c r="D61" s="19">
        <f>COUNTIFS('Source Information'!$F$1:$F$1000,$A61)</f>
        <v>1</v>
      </c>
    </row>
    <row r="62" spans="1:4" x14ac:dyDescent="0.25">
      <c r="A62" s="21" t="s">
        <v>1479</v>
      </c>
      <c r="B62" s="18" t="s">
        <v>1808</v>
      </c>
      <c r="C62" s="24">
        <f>SUMIFS('Source Information'!$R$1:$R$995,'Source Information'!$F$1:$F$995,$A62)</f>
        <v>10000</v>
      </c>
      <c r="D62" s="18">
        <f>COUNTIFS('Source Information'!$F$1:$F$1000,$A62)</f>
        <v>1</v>
      </c>
    </row>
    <row r="63" spans="1:4" x14ac:dyDescent="0.25">
      <c r="A63" s="22" t="s">
        <v>1656</v>
      </c>
      <c r="B63" s="19" t="s">
        <v>1809</v>
      </c>
      <c r="C63" s="25">
        <f>SUMIFS('Source Information'!$R$1:$R$995,'Source Information'!$F$1:$F$995,$A63)</f>
        <v>5458.7558754153679</v>
      </c>
      <c r="D63" s="19">
        <f>COUNTIFS('Source Information'!$F$1:$F$1000,$A63)</f>
        <v>2</v>
      </c>
    </row>
    <row r="64" spans="1:4" x14ac:dyDescent="0.25">
      <c r="A64" s="21" t="s">
        <v>1421</v>
      </c>
      <c r="B64" s="18" t="s">
        <v>1810</v>
      </c>
      <c r="C64" s="24">
        <f>SUMIFS('Source Information'!$R$1:$R$995,'Source Information'!$F$1:$F$995,$A64)</f>
        <v>5004.3374005889418</v>
      </c>
      <c r="D64" s="18">
        <f>COUNTIFS('Source Information'!$F$1:$F$1000,$A64)</f>
        <v>2</v>
      </c>
    </row>
    <row r="65" spans="1:4" x14ac:dyDescent="0.25">
      <c r="A65" s="22" t="s">
        <v>1437</v>
      </c>
      <c r="B65" s="19" t="s">
        <v>1811</v>
      </c>
      <c r="C65" s="25">
        <f>SUMIFS('Source Information'!$R$1:$R$995,'Source Information'!$F$1:$F$995,$A65)</f>
        <v>3653.7165201884222</v>
      </c>
      <c r="D65" s="19">
        <f>COUNTIFS('Source Information'!$F$1:$F$1000,$A65)</f>
        <v>12</v>
      </c>
    </row>
    <row r="66" spans="1:4" x14ac:dyDescent="0.25">
      <c r="A66" s="21" t="s">
        <v>1424</v>
      </c>
      <c r="B66" s="18" t="s">
        <v>1812</v>
      </c>
      <c r="C66" s="24">
        <f>SUMIFS('Source Information'!$R$1:$R$995,'Source Information'!$F$1:$F$995,$A66)</f>
        <v>10000</v>
      </c>
      <c r="D66" s="18">
        <f>COUNTIFS('Source Information'!$F$1:$F$1000,$A66)</f>
        <v>1</v>
      </c>
    </row>
    <row r="67" spans="1:4" x14ac:dyDescent="0.25">
      <c r="A67" s="22" t="s">
        <v>1439</v>
      </c>
      <c r="B67" s="19" t="s">
        <v>1813</v>
      </c>
      <c r="C67" s="25">
        <f>SUMIFS('Source Information'!$R$1:$R$995,'Source Information'!$F$1:$F$995,$A67)</f>
        <v>3215.8266244810507</v>
      </c>
      <c r="D67" s="19">
        <f>COUNTIFS('Source Information'!$F$1:$F$1000,$A67)</f>
        <v>6</v>
      </c>
    </row>
    <row r="68" spans="1:4" x14ac:dyDescent="0.25">
      <c r="A68" s="21" t="s">
        <v>1442</v>
      </c>
      <c r="B68" s="18" t="s">
        <v>1814</v>
      </c>
      <c r="C68" s="24">
        <f>SUMIFS('Source Information'!$R$1:$R$995,'Source Information'!$F$1:$F$995,$A68)</f>
        <v>3457.6568690447875</v>
      </c>
      <c r="D68" s="18">
        <f>COUNTIFS('Source Information'!$F$1:$F$1000,$A68)</f>
        <v>5</v>
      </c>
    </row>
    <row r="69" spans="1:4" x14ac:dyDescent="0.25">
      <c r="A69" s="22" t="s">
        <v>1449</v>
      </c>
      <c r="B69" s="19" t="s">
        <v>1815</v>
      </c>
      <c r="C69" s="25">
        <f>SUMIFS('Source Information'!$R$1:$R$995,'Source Information'!$F$1:$F$995,$A69)</f>
        <v>5245.8192233346772</v>
      </c>
      <c r="D69" s="19">
        <f>COUNTIFS('Source Information'!$F$1:$F$1000,$A69)</f>
        <v>5</v>
      </c>
    </row>
    <row r="70" spans="1:4" x14ac:dyDescent="0.25">
      <c r="A70" s="21" t="s">
        <v>1607</v>
      </c>
      <c r="B70" s="18" t="s">
        <v>1816</v>
      </c>
      <c r="C70" s="24">
        <f>SUMIFS('Source Information'!$R$1:$R$995,'Source Information'!$F$1:$F$995,$A70)</f>
        <v>907.35860894432994</v>
      </c>
      <c r="D70" s="18">
        <f>COUNTIFS('Source Information'!$F$1:$F$1000,$A70)</f>
        <v>30</v>
      </c>
    </row>
    <row r="71" spans="1:4" x14ac:dyDescent="0.25">
      <c r="A71" s="22" t="s">
        <v>1604</v>
      </c>
      <c r="B71" s="19" t="s">
        <v>1817</v>
      </c>
      <c r="C71" s="25">
        <f>SUMIFS('Source Information'!$R$1:$R$995,'Source Information'!$F$1:$F$995,$A71)</f>
        <v>827.00752649747096</v>
      </c>
      <c r="D71" s="19">
        <f>COUNTIFS('Source Information'!$F$1:$F$1000,$A71)</f>
        <v>23</v>
      </c>
    </row>
    <row r="72" spans="1:4" x14ac:dyDescent="0.25">
      <c r="A72" s="21" t="s">
        <v>1597</v>
      </c>
      <c r="B72" s="18" t="s">
        <v>1818</v>
      </c>
      <c r="C72" s="24">
        <f>SUMIFS('Source Information'!$R$1:$R$995,'Source Information'!$F$1:$F$995,$A72)</f>
        <v>1021.3956547510797</v>
      </c>
      <c r="D72" s="18">
        <f>COUNTIFS('Source Information'!$F$1:$F$1000,$A72)</f>
        <v>27</v>
      </c>
    </row>
    <row r="73" spans="1:4" x14ac:dyDescent="0.25">
      <c r="A73" s="22" t="s">
        <v>1617</v>
      </c>
      <c r="B73" s="19" t="s">
        <v>1819</v>
      </c>
      <c r="C73" s="25">
        <f>SUMIFS('Source Information'!$R$1:$R$995,'Source Information'!$F$1:$F$995,$A73)</f>
        <v>878.69293441782156</v>
      </c>
      <c r="D73" s="19">
        <f>COUNTIFS('Source Information'!$F$1:$F$1000,$A73)</f>
        <v>16</v>
      </c>
    </row>
    <row r="74" spans="1:4" x14ac:dyDescent="0.25">
      <c r="A74" s="21" t="s">
        <v>1410</v>
      </c>
      <c r="B74" s="18" t="s">
        <v>35</v>
      </c>
      <c r="C74" s="24">
        <f>SUMIFS('Source Information'!$R$1:$R$995,'Source Information'!$F$1:$F$995,$A74)</f>
        <v>1191.3274353247898</v>
      </c>
      <c r="D74" s="18">
        <f>COUNTIFS('Source Information'!$F$1:$F$1000,$A74)</f>
        <v>12</v>
      </c>
    </row>
    <row r="75" spans="1:4" x14ac:dyDescent="0.25">
      <c r="A75" s="22" t="s">
        <v>1459</v>
      </c>
      <c r="B75" s="19" t="s">
        <v>1820</v>
      </c>
      <c r="C75" s="25">
        <f>SUMIFS('Source Information'!$R$1:$R$995,'Source Information'!$F$1:$F$995,$A75)</f>
        <v>5595.8004584541732</v>
      </c>
      <c r="D75" s="19">
        <f>COUNTIFS('Source Information'!$F$1:$F$1000,$A75)</f>
        <v>2</v>
      </c>
    </row>
    <row r="76" spans="1:4" x14ac:dyDescent="0.25">
      <c r="A76" s="21" t="s">
        <v>1416</v>
      </c>
      <c r="B76" s="18" t="s">
        <v>1821</v>
      </c>
      <c r="C76" s="24">
        <f>SUMIFS('Source Information'!$R$1:$R$995,'Source Information'!$F$1:$F$995,$A76)</f>
        <v>1407.8248010750494</v>
      </c>
      <c r="D76" s="18">
        <f>COUNTIFS('Source Information'!$F$1:$F$1000,$A76)</f>
        <v>17</v>
      </c>
    </row>
    <row r="77" spans="1:4" x14ac:dyDescent="0.25">
      <c r="A77" s="22" t="s">
        <v>1414</v>
      </c>
      <c r="B77" s="19" t="s">
        <v>1822</v>
      </c>
      <c r="C77" s="25">
        <f>SUMIFS('Source Information'!$R$1:$R$995,'Source Information'!$F$1:$F$995,$A77)</f>
        <v>882.28694255479957</v>
      </c>
      <c r="D77" s="19">
        <f>COUNTIFS('Source Information'!$F$1:$F$1000,$A77)</f>
        <v>16</v>
      </c>
    </row>
    <row r="78" spans="1:4" x14ac:dyDescent="0.25">
      <c r="A78" s="21" t="s">
        <v>1411</v>
      </c>
      <c r="B78" s="18" t="s">
        <v>1823</v>
      </c>
      <c r="C78" s="24">
        <f>SUMIFS('Source Information'!$R$1:$R$995,'Source Information'!$F$1:$F$995,$A78)</f>
        <v>5203.1127937023011</v>
      </c>
      <c r="D78" s="18">
        <f>COUNTIFS('Source Information'!$F$1:$F$1000,$A78)</f>
        <v>2</v>
      </c>
    </row>
    <row r="79" spans="1:4" x14ac:dyDescent="0.25">
      <c r="A79" s="22" t="s">
        <v>1423</v>
      </c>
      <c r="B79" s="19" t="s">
        <v>1824</v>
      </c>
      <c r="C79" s="25">
        <f>SUMIFS('Source Information'!$R$1:$R$995,'Source Information'!$F$1:$F$995,$A79)</f>
        <v>4525.3807529597707</v>
      </c>
      <c r="D79" s="19">
        <f>COUNTIFS('Source Information'!$F$1:$F$1000,$A79)</f>
        <v>10</v>
      </c>
    </row>
    <row r="80" spans="1:4" x14ac:dyDescent="0.25">
      <c r="A80" s="21" t="s">
        <v>1638</v>
      </c>
      <c r="B80" s="18" t="s">
        <v>1825</v>
      </c>
      <c r="C80" s="24">
        <f>SUMIFS('Source Information'!$R$1:$R$995,'Source Information'!$F$1:$F$995,$A80)</f>
        <v>7013.4843480968366</v>
      </c>
      <c r="D80" s="18">
        <f>COUNTIFS('Source Information'!$F$1:$F$1000,$A80)</f>
        <v>2</v>
      </c>
    </row>
    <row r="81" spans="1:4" x14ac:dyDescent="0.25">
      <c r="A81" s="22" t="s">
        <v>1457</v>
      </c>
      <c r="B81" s="19" t="s">
        <v>1826</v>
      </c>
      <c r="C81" s="25">
        <f>SUMIFS('Source Information'!$R$1:$R$995,'Source Information'!$F$1:$F$995,$A81)</f>
        <v>10000</v>
      </c>
      <c r="D81" s="19">
        <f>COUNTIFS('Source Information'!$F$1:$F$1000,$A81)</f>
        <v>1</v>
      </c>
    </row>
    <row r="82" spans="1:4" x14ac:dyDescent="0.25">
      <c r="A82" s="21" t="s">
        <v>1509</v>
      </c>
      <c r="B82" s="18" t="s">
        <v>1827</v>
      </c>
      <c r="C82" s="24">
        <f>SUMIFS('Source Information'!$R$1:$R$995,'Source Information'!$F$1:$F$995,$A82)</f>
        <v>2289.4545671665555</v>
      </c>
      <c r="D82" s="18">
        <f>COUNTIFS('Source Information'!$F$1:$F$1000,$A82)</f>
        <v>5</v>
      </c>
    </row>
    <row r="83" spans="1:4" x14ac:dyDescent="0.25">
      <c r="A83" s="22" t="s">
        <v>1482</v>
      </c>
      <c r="B83" s="19" t="s">
        <v>1828</v>
      </c>
      <c r="C83" s="25">
        <f>SUMIFS('Source Information'!$R$1:$R$995,'Source Information'!$F$1:$F$995,$A83)</f>
        <v>2844.5560995478058</v>
      </c>
      <c r="D83" s="19">
        <f>COUNTIFS('Source Information'!$F$1:$F$1000,$A83)</f>
        <v>5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A6F76-914A-414E-BB14-2D6DB6B1DFBC}">
  <dimension ref="A1:T499"/>
  <sheetViews>
    <sheetView workbookViewId="0"/>
  </sheetViews>
  <sheetFormatPr defaultRowHeight="15" x14ac:dyDescent="0.25"/>
  <cols>
    <col min="1" max="1" width="8.85546875" style="3" bestFit="1" customWidth="1"/>
    <col min="2" max="2" width="41.85546875" style="3" bestFit="1" customWidth="1"/>
    <col min="3" max="3" width="23.140625" style="3" bestFit="1" customWidth="1"/>
    <col min="4" max="4" width="44.42578125" style="3" bestFit="1" customWidth="1"/>
    <col min="5" max="9" width="15.140625" style="9" customWidth="1"/>
    <col min="10" max="10" width="111.85546875" style="9" bestFit="1" customWidth="1"/>
    <col min="11" max="11" width="15.28515625" style="12" bestFit="1" customWidth="1"/>
    <col min="12" max="16" width="15.28515625" style="15" bestFit="1" customWidth="1"/>
    <col min="17" max="18" width="15.28515625" style="15" customWidth="1"/>
    <col min="19" max="19" width="72.5703125" style="15" bestFit="1" customWidth="1"/>
    <col min="20" max="20" width="45.42578125" style="15" bestFit="1" customWidth="1"/>
  </cols>
  <sheetData>
    <row r="1" spans="1:20" ht="45" x14ac:dyDescent="0.25">
      <c r="A1" s="30" t="s">
        <v>0</v>
      </c>
      <c r="B1" s="31" t="s">
        <v>1</v>
      </c>
      <c r="C1" s="31" t="s">
        <v>2</v>
      </c>
      <c r="D1" s="31" t="s">
        <v>3</v>
      </c>
      <c r="E1" s="32" t="s">
        <v>1432</v>
      </c>
      <c r="F1" s="32" t="s">
        <v>1433</v>
      </c>
      <c r="G1" s="32" t="s">
        <v>1434</v>
      </c>
      <c r="H1" s="32" t="s">
        <v>1435</v>
      </c>
      <c r="I1" s="32" t="s">
        <v>1436</v>
      </c>
      <c r="J1" s="32" t="s">
        <v>41</v>
      </c>
      <c r="K1" s="33" t="s">
        <v>1772</v>
      </c>
      <c r="L1" s="34" t="s">
        <v>1762</v>
      </c>
      <c r="M1" s="34" t="s">
        <v>1763</v>
      </c>
      <c r="N1" s="34" t="s">
        <v>1764</v>
      </c>
      <c r="O1" s="34" t="s">
        <v>1765</v>
      </c>
      <c r="P1" s="34" t="s">
        <v>1766</v>
      </c>
      <c r="Q1" s="34" t="s">
        <v>1769</v>
      </c>
      <c r="R1" s="34" t="s">
        <v>1771</v>
      </c>
      <c r="S1" s="34" t="s">
        <v>1767</v>
      </c>
      <c r="T1" s="35" t="s">
        <v>1829</v>
      </c>
    </row>
    <row r="2" spans="1:20" x14ac:dyDescent="0.25">
      <c r="A2" s="2" t="s">
        <v>506</v>
      </c>
      <c r="B2" s="6" t="s">
        <v>545</v>
      </c>
      <c r="C2" s="6" t="s">
        <v>4</v>
      </c>
      <c r="D2" s="6" t="s">
        <v>546</v>
      </c>
      <c r="E2" s="8" t="s">
        <v>1419</v>
      </c>
      <c r="F2" s="8" t="s">
        <v>1437</v>
      </c>
      <c r="G2" s="8" t="s">
        <v>40</v>
      </c>
      <c r="H2" s="8" t="s">
        <v>1438</v>
      </c>
      <c r="I2" s="8">
        <v>511210</v>
      </c>
      <c r="J2" s="8" t="s">
        <v>218</v>
      </c>
      <c r="K2" s="11">
        <v>6900000000</v>
      </c>
      <c r="L2" s="13">
        <f>$K2/SUMIFS($K$1:$K$499,E$1:E$499,E2)*100</f>
        <v>0.60616070110830778</v>
      </c>
      <c r="M2" s="13">
        <f>$K2/SUMIFS($K$1:$K$499,F$1:F$499,F2)*100</f>
        <v>3.0303030303030303</v>
      </c>
      <c r="N2" s="13">
        <f>$K2/SUMIFS($K$1:$K$499,G$1:G$499,G2)*100</f>
        <v>3.0303030303030303</v>
      </c>
      <c r="O2" s="13">
        <f>$K2/SUMIFS($K$1:$K$499,H$1:H$499,H2)*100</f>
        <v>3.0303030303030303</v>
      </c>
      <c r="P2" s="13">
        <f>$K2/SUMIFS($K$1:$K$499,I$1:I$499,I2)*100</f>
        <v>3.0303030303030303</v>
      </c>
      <c r="Q2" s="13">
        <f>L2^2</f>
        <v>0.36743079556811525</v>
      </c>
      <c r="R2" s="13">
        <f>M2^2</f>
        <v>9.1827364554637274</v>
      </c>
      <c r="S2" s="13" t="s">
        <v>1430</v>
      </c>
      <c r="T2" s="28" t="s">
        <v>1811</v>
      </c>
    </row>
    <row r="3" spans="1:20" x14ac:dyDescent="0.25">
      <c r="A3" s="1" t="s">
        <v>514</v>
      </c>
      <c r="B3" s="5" t="s">
        <v>547</v>
      </c>
      <c r="C3" s="5" t="s">
        <v>4</v>
      </c>
      <c r="D3" s="5" t="s">
        <v>548</v>
      </c>
      <c r="E3" s="7" t="s">
        <v>1419</v>
      </c>
      <c r="F3" s="7" t="s">
        <v>1439</v>
      </c>
      <c r="G3" s="7" t="s">
        <v>1440</v>
      </c>
      <c r="H3" s="7" t="s">
        <v>1441</v>
      </c>
      <c r="I3" s="7">
        <v>515210</v>
      </c>
      <c r="J3" s="7" t="s">
        <v>222</v>
      </c>
      <c r="K3" s="10">
        <v>45200000000</v>
      </c>
      <c r="L3" s="14">
        <f>$K3/SUMIFS($K$1:$K$499,E$1:E$499,E3)*100</f>
        <v>3.9707918391442769</v>
      </c>
      <c r="M3" s="14">
        <f>$K3/SUMIFS($K$1:$K$499,F$1:F$499,F3)*100</f>
        <v>20.953864411808336</v>
      </c>
      <c r="N3" s="14">
        <f>$K3/SUMIFS($K$1:$K$499,G$1:G$499,G3)*100</f>
        <v>27.147147147147148</v>
      </c>
      <c r="O3" s="14">
        <f>$K3/SUMIFS($K$1:$K$499,H$1:H$499,H3)*100</f>
        <v>27.147147147147148</v>
      </c>
      <c r="P3" s="14">
        <f>$K3/SUMIFS($K$1:$K$499,I$1:I$499,I3)*100</f>
        <v>27.147147147147148</v>
      </c>
      <c r="Q3" s="14">
        <f t="shared" ref="Q3:Q62" si="0">L3^2</f>
        <v>15.767187829814789</v>
      </c>
      <c r="R3" s="14">
        <f t="shared" ref="R3:R62" si="1">M3^2</f>
        <v>439.0644337884479</v>
      </c>
      <c r="S3" s="14" t="s">
        <v>1430</v>
      </c>
      <c r="T3" s="29" t="s">
        <v>1813</v>
      </c>
    </row>
    <row r="4" spans="1:20" x14ac:dyDescent="0.25">
      <c r="A4" s="2" t="s">
        <v>516</v>
      </c>
      <c r="B4" s="6" t="s">
        <v>549</v>
      </c>
      <c r="C4" s="6" t="s">
        <v>4</v>
      </c>
      <c r="D4" s="6" t="s">
        <v>548</v>
      </c>
      <c r="E4" s="8" t="s">
        <v>1419</v>
      </c>
      <c r="F4" s="8" t="s">
        <v>1439</v>
      </c>
      <c r="G4" s="8" t="s">
        <v>1440</v>
      </c>
      <c r="H4" s="8" t="s">
        <v>1441</v>
      </c>
      <c r="I4" s="8">
        <v>515210</v>
      </c>
      <c r="J4" s="8" t="s">
        <v>222</v>
      </c>
      <c r="K4" s="11">
        <v>108400000000</v>
      </c>
      <c r="L4" s="13">
        <f>$K4/SUMIFS($K$1:$K$499,E$1:E$499,E4)*100</f>
        <v>9.5228724637884863</v>
      </c>
      <c r="M4" s="13">
        <f>$K4/SUMIFS($K$1:$K$499,F$1:F$499,F4)*100</f>
        <v>50.252188102655396</v>
      </c>
      <c r="N4" s="13">
        <f>$K4/SUMIFS($K$1:$K$499,G$1:G$499,G4)*100</f>
        <v>65.10510510510511</v>
      </c>
      <c r="O4" s="13">
        <f>$K4/SUMIFS($K$1:$K$499,H$1:H$499,H4)*100</f>
        <v>65.10510510510511</v>
      </c>
      <c r="P4" s="13">
        <f>$K4/SUMIFS($K$1:$K$499,I$1:I$499,I4)*100</f>
        <v>65.10510510510511</v>
      </c>
      <c r="Q4" s="13">
        <f t="shared" si="0"/>
        <v>90.685099961580988</v>
      </c>
      <c r="R4" s="13">
        <f t="shared" si="1"/>
        <v>2525.2824091046605</v>
      </c>
      <c r="S4" s="13" t="s">
        <v>1430</v>
      </c>
      <c r="T4" s="28" t="s">
        <v>1813</v>
      </c>
    </row>
    <row r="5" spans="1:20" x14ac:dyDescent="0.25">
      <c r="A5" s="1" t="s">
        <v>377</v>
      </c>
      <c r="B5" s="5" t="s">
        <v>550</v>
      </c>
      <c r="C5" s="5" t="s">
        <v>4</v>
      </c>
      <c r="D5" s="5" t="s">
        <v>551</v>
      </c>
      <c r="E5" s="7" t="s">
        <v>1419</v>
      </c>
      <c r="F5" s="7" t="s">
        <v>1442</v>
      </c>
      <c r="G5" s="7" t="s">
        <v>1443</v>
      </c>
      <c r="H5" s="7" t="s">
        <v>1444</v>
      </c>
      <c r="I5" s="7">
        <v>517919</v>
      </c>
      <c r="J5" s="7" t="s">
        <v>227</v>
      </c>
      <c r="K5" s="10">
        <v>22600000000</v>
      </c>
      <c r="L5" s="14">
        <f>$K5/SUMIFS($K$1:$K$499,E$1:E$499,E5)*100</f>
        <v>1.9853959195721385</v>
      </c>
      <c r="M5" s="14">
        <f>$K5/SUMIFS($K$1:$K$499,F$1:F$499,F5)*100</f>
        <v>5.7638357561846467</v>
      </c>
      <c r="N5" s="14">
        <f>$K5/SUMIFS($K$1:$K$499,G$1:G$499,G5)*100</f>
        <v>100</v>
      </c>
      <c r="O5" s="14">
        <f>$K5/SUMIFS($K$1:$K$499,H$1:H$499,H5)*100</f>
        <v>100</v>
      </c>
      <c r="P5" s="14">
        <f>$K5/SUMIFS($K$1:$K$499,I$1:I$499,I5)*100</f>
        <v>100</v>
      </c>
      <c r="Q5" s="14">
        <f t="shared" si="0"/>
        <v>3.9417969574536973</v>
      </c>
      <c r="R5" s="14">
        <f t="shared" si="1"/>
        <v>33.221802624272641</v>
      </c>
      <c r="S5" s="14" t="s">
        <v>1430</v>
      </c>
      <c r="T5" s="29" t="s">
        <v>1814</v>
      </c>
    </row>
    <row r="6" spans="1:20" x14ac:dyDescent="0.25">
      <c r="A6" s="2" t="s">
        <v>392</v>
      </c>
      <c r="B6" s="6" t="s">
        <v>552</v>
      </c>
      <c r="C6" s="6" t="s">
        <v>4</v>
      </c>
      <c r="D6" s="6" t="s">
        <v>553</v>
      </c>
      <c r="E6" s="8" t="s">
        <v>1419</v>
      </c>
      <c r="F6" s="8" t="s">
        <v>1424</v>
      </c>
      <c r="G6" s="8" t="s">
        <v>1445</v>
      </c>
      <c r="H6" s="8" t="s">
        <v>1446</v>
      </c>
      <c r="I6" s="8">
        <v>512110</v>
      </c>
      <c r="J6" s="8" t="s">
        <v>219</v>
      </c>
      <c r="K6" s="11">
        <v>69600000000</v>
      </c>
      <c r="L6" s="13">
        <f>$K6/SUMIFS($K$1:$K$499,E$1:E$499,E6)*100</f>
        <v>6.1143166372664082</v>
      </c>
      <c r="M6" s="13">
        <f>$K6/SUMIFS($K$1:$K$499,F$1:F$499,F6)*100</f>
        <v>100</v>
      </c>
      <c r="N6" s="13">
        <f>$K6/SUMIFS($K$1:$K$499,G$1:G$499,G6)*100</f>
        <v>100</v>
      </c>
      <c r="O6" s="13">
        <f>$K6/SUMIFS($K$1:$K$499,H$1:H$499,H6)*100</f>
        <v>100</v>
      </c>
      <c r="P6" s="13">
        <f>$K6/SUMIFS($K$1:$K$499,I$1:I$499,I6)*100</f>
        <v>100</v>
      </c>
      <c r="Q6" s="13">
        <f t="shared" si="0"/>
        <v>37.384867940752798</v>
      </c>
      <c r="R6" s="13">
        <f t="shared" si="1"/>
        <v>10000</v>
      </c>
      <c r="S6" s="13" t="s">
        <v>1430</v>
      </c>
      <c r="T6" s="28" t="s">
        <v>1812</v>
      </c>
    </row>
    <row r="7" spans="1:20" x14ac:dyDescent="0.25">
      <c r="A7" s="1" t="s">
        <v>525</v>
      </c>
      <c r="B7" s="5" t="s">
        <v>554</v>
      </c>
      <c r="C7" s="5" t="s">
        <v>4</v>
      </c>
      <c r="D7" s="5" t="s">
        <v>555</v>
      </c>
      <c r="E7" s="7" t="s">
        <v>1419</v>
      </c>
      <c r="F7" s="7" t="s">
        <v>1442</v>
      </c>
      <c r="G7" s="7" t="s">
        <v>1447</v>
      </c>
      <c r="H7" s="7" t="s">
        <v>1448</v>
      </c>
      <c r="I7" s="7">
        <v>517311</v>
      </c>
      <c r="J7" s="7" t="s">
        <v>224</v>
      </c>
      <c r="K7" s="10">
        <v>11100000000</v>
      </c>
      <c r="L7" s="14">
        <f>$K7/SUMIFS($K$1:$K$499,E$1:E$499,E7)*100</f>
        <v>0.97512808439162557</v>
      </c>
      <c r="M7" s="14">
        <f>$K7/SUMIFS($K$1:$K$499,F$1:F$499,F7)*100</f>
        <v>2.8309104820198927</v>
      </c>
      <c r="N7" s="14">
        <f>$K7/SUMIFS($K$1:$K$499,G$1:G$499,G7)*100</f>
        <v>4.6619067618647625</v>
      </c>
      <c r="O7" s="14">
        <f>$K7/SUMIFS($K$1:$K$499,H$1:H$499,H7)*100</f>
        <v>4.6619067618647625</v>
      </c>
      <c r="P7" s="14">
        <f>$K7/SUMIFS($K$1:$K$499,I$1:I$499,I7)*100</f>
        <v>100</v>
      </c>
      <c r="Q7" s="14">
        <f t="shared" si="0"/>
        <v>0.95087478096928124</v>
      </c>
      <c r="R7" s="14">
        <f t="shared" si="1"/>
        <v>8.0140541572101007</v>
      </c>
      <c r="S7" s="14" t="s">
        <v>1430</v>
      </c>
      <c r="T7" s="29" t="s">
        <v>1814</v>
      </c>
    </row>
    <row r="8" spans="1:20" x14ac:dyDescent="0.25">
      <c r="A8" s="2" t="s">
        <v>526</v>
      </c>
      <c r="B8" s="6" t="s">
        <v>556</v>
      </c>
      <c r="C8" s="6" t="s">
        <v>4</v>
      </c>
      <c r="D8" s="6" t="s">
        <v>548</v>
      </c>
      <c r="E8" s="8" t="s">
        <v>1419</v>
      </c>
      <c r="F8" s="8" t="s">
        <v>1439</v>
      </c>
      <c r="G8" s="8" t="s">
        <v>1440</v>
      </c>
      <c r="H8" s="8" t="s">
        <v>1441</v>
      </c>
      <c r="I8" s="8">
        <v>515210</v>
      </c>
      <c r="J8" s="8" t="s">
        <v>222</v>
      </c>
      <c r="K8" s="11">
        <v>12900000000</v>
      </c>
      <c r="L8" s="13">
        <f>$K8/SUMIFS($K$1:$K$499,E$1:E$499,E8)*100</f>
        <v>1.1332569629416189</v>
      </c>
      <c r="M8" s="13">
        <f>$K8/SUMIFS($K$1:$K$499,F$1:F$499,F8)*100</f>
        <v>5.9801958166444145</v>
      </c>
      <c r="N8" s="13">
        <f>$K8/SUMIFS($K$1:$K$499,G$1:G$499,G8)*100</f>
        <v>7.7477477477477477</v>
      </c>
      <c r="O8" s="13">
        <f>$K8/SUMIFS($K$1:$K$499,H$1:H$499,H8)*100</f>
        <v>7.7477477477477477</v>
      </c>
      <c r="P8" s="13">
        <f>$K8/SUMIFS($K$1:$K$499,I$1:I$499,I8)*100</f>
        <v>7.7477477477477477</v>
      </c>
      <c r="Q8" s="13">
        <f t="shared" si="0"/>
        <v>1.2842713440556619</v>
      </c>
      <c r="R8" s="13">
        <f t="shared" si="1"/>
        <v>35.762742005411354</v>
      </c>
      <c r="S8" s="13" t="s">
        <v>1430</v>
      </c>
      <c r="T8" s="28" t="s">
        <v>1813</v>
      </c>
    </row>
    <row r="9" spans="1:20" x14ac:dyDescent="0.25">
      <c r="A9" s="1" t="s">
        <v>528</v>
      </c>
      <c r="B9" s="5" t="s">
        <v>557</v>
      </c>
      <c r="C9" s="5" t="s">
        <v>4</v>
      </c>
      <c r="D9" s="5" t="s">
        <v>546</v>
      </c>
      <c r="E9" s="7" t="s">
        <v>1419</v>
      </c>
      <c r="F9" s="7" t="s">
        <v>1437</v>
      </c>
      <c r="G9" s="7" t="s">
        <v>40</v>
      </c>
      <c r="H9" s="7" t="s">
        <v>1438</v>
      </c>
      <c r="I9" s="7">
        <v>511210</v>
      </c>
      <c r="J9" s="7" t="s">
        <v>218</v>
      </c>
      <c r="K9" s="10">
        <v>5100000000</v>
      </c>
      <c r="L9" s="14">
        <f>$K9/SUMIFS($K$1:$K$499,E$1:E$499,E9)*100</f>
        <v>0.44803182255831436</v>
      </c>
      <c r="M9" s="14">
        <f>$K9/SUMIFS($K$1:$K$499,F$1:F$499,F9)*100</f>
        <v>2.2397891963109355</v>
      </c>
      <c r="N9" s="14">
        <f>$K9/SUMIFS($K$1:$K$499,G$1:G$499,G9)*100</f>
        <v>2.2397891963109355</v>
      </c>
      <c r="O9" s="14">
        <f>$K9/SUMIFS($K$1:$K$499,H$1:H$499,H9)*100</f>
        <v>2.2397891963109355</v>
      </c>
      <c r="P9" s="14">
        <f>$K9/SUMIFS($K$1:$K$499,I$1:I$499,I9)*100</f>
        <v>2.2397891963109355</v>
      </c>
      <c r="Q9" s="14">
        <f t="shared" si="0"/>
        <v>0.2007325140249249</v>
      </c>
      <c r="R9" s="14">
        <f t="shared" si="1"/>
        <v>5.0166556439111867</v>
      </c>
      <c r="S9" s="14" t="s">
        <v>1430</v>
      </c>
      <c r="T9" s="29" t="s">
        <v>1811</v>
      </c>
    </row>
    <row r="10" spans="1:20" x14ac:dyDescent="0.25">
      <c r="A10" s="2" t="s">
        <v>537</v>
      </c>
      <c r="B10" s="6" t="s">
        <v>558</v>
      </c>
      <c r="C10" s="6" t="s">
        <v>4</v>
      </c>
      <c r="D10" s="6" t="s">
        <v>559</v>
      </c>
      <c r="E10" s="8" t="s">
        <v>1419</v>
      </c>
      <c r="F10" s="8" t="s">
        <v>1449</v>
      </c>
      <c r="G10" s="8" t="s">
        <v>187</v>
      </c>
      <c r="H10" s="8" t="s">
        <v>1450</v>
      </c>
      <c r="I10" s="8">
        <v>519190</v>
      </c>
      <c r="J10" s="8" t="s">
        <v>229</v>
      </c>
      <c r="K10" s="11">
        <v>66500000000</v>
      </c>
      <c r="L10" s="13">
        <f>$K10/SUMIFS($K$1:$K$499,E$1:E$499,E10)*100</f>
        <v>5.8419835686525312</v>
      </c>
      <c r="M10" s="13">
        <f>$K10/SUMIFS($K$1:$K$499,F$1:F$499,F10)*100</f>
        <v>28.516295025728986</v>
      </c>
      <c r="N10" s="13">
        <f>$K10/SUMIFS($K$1:$K$499,G$1:G$499,G10)*100</f>
        <v>28.516295025728986</v>
      </c>
      <c r="O10" s="13">
        <f>$K10/SUMIFS($K$1:$K$499,H$1:H$499,H10)*100</f>
        <v>85.147247119078102</v>
      </c>
      <c r="P10" s="13">
        <f>$K10/SUMIFS($K$1:$K$499,I$1:I$499,I10)*100</f>
        <v>85.147247119078102</v>
      </c>
      <c r="Q10" s="13">
        <f t="shared" si="0"/>
        <v>34.128772016406167</v>
      </c>
      <c r="R10" s="13">
        <f t="shared" si="1"/>
        <v>813.1790819944157</v>
      </c>
      <c r="S10" s="13" t="s">
        <v>1430</v>
      </c>
      <c r="T10" s="28" t="s">
        <v>1815</v>
      </c>
    </row>
    <row r="11" spans="1:20" x14ac:dyDescent="0.25">
      <c r="A11" s="1" t="s">
        <v>542</v>
      </c>
      <c r="B11" s="5" t="s">
        <v>560</v>
      </c>
      <c r="C11" s="5" t="s">
        <v>4</v>
      </c>
      <c r="D11" s="5" t="s">
        <v>553</v>
      </c>
      <c r="E11" s="7" t="s">
        <v>1419</v>
      </c>
      <c r="F11" s="7" t="s">
        <v>1439</v>
      </c>
      <c r="G11" s="7" t="s">
        <v>1451</v>
      </c>
      <c r="H11" s="7" t="s">
        <v>1452</v>
      </c>
      <c r="I11" s="7">
        <v>515120</v>
      </c>
      <c r="J11" s="7" t="s">
        <v>221</v>
      </c>
      <c r="K11" s="10">
        <v>11500000000</v>
      </c>
      <c r="L11" s="14">
        <f>$K11/SUMIFS($K$1:$K$499,E$1:E$499,E11)*100</f>
        <v>1.0102678351805128</v>
      </c>
      <c r="M11" s="14">
        <f>$K11/SUMIFS($K$1:$K$499,F$1:F$499,F11)*100</f>
        <v>5.3311823171636252</v>
      </c>
      <c r="N11" s="14">
        <f>$K11/SUMIFS($K$1:$K$499,G$1:G$499,G11)*100</f>
        <v>23.368284158335364</v>
      </c>
      <c r="O11" s="14">
        <f>$K11/SUMIFS($K$1:$K$499,H$1:H$499,H11)*100</f>
        <v>23.368284158335364</v>
      </c>
      <c r="P11" s="14">
        <f>$K11/SUMIFS($K$1:$K$499,I$1:I$499,I11)*100</f>
        <v>23.368284158335364</v>
      </c>
      <c r="Q11" s="14">
        <f t="shared" si="0"/>
        <v>1.0206410988003198</v>
      </c>
      <c r="R11" s="14">
        <f t="shared" si="1"/>
        <v>28.421504898838119</v>
      </c>
      <c r="S11" s="14" t="s">
        <v>1430</v>
      </c>
      <c r="T11" s="29" t="s">
        <v>1813</v>
      </c>
    </row>
    <row r="12" spans="1:20" x14ac:dyDescent="0.25">
      <c r="A12" s="2" t="s">
        <v>561</v>
      </c>
      <c r="B12" s="6" t="s">
        <v>562</v>
      </c>
      <c r="C12" s="6" t="s">
        <v>4</v>
      </c>
      <c r="D12" s="6" t="s">
        <v>559</v>
      </c>
      <c r="E12" s="8" t="s">
        <v>1419</v>
      </c>
      <c r="F12" s="8" t="s">
        <v>1449</v>
      </c>
      <c r="G12" s="8" t="s">
        <v>187</v>
      </c>
      <c r="H12" s="8" t="s">
        <v>1453</v>
      </c>
      <c r="I12" s="8">
        <v>519130</v>
      </c>
      <c r="J12" s="8" t="s">
        <v>228</v>
      </c>
      <c r="K12" s="11">
        <v>155100000000</v>
      </c>
      <c r="L12" s="13">
        <f>$K12/SUMIFS($K$1:$K$499,E$1:E$499,E12)*100</f>
        <v>13.625438368391091</v>
      </c>
      <c r="M12" s="13">
        <f>$K12/SUMIFS($K$1:$K$499,F$1:F$499,F12)*100</f>
        <v>66.509433962264154</v>
      </c>
      <c r="N12" s="13">
        <f>$K12/SUMIFS($K$1:$K$499,G$1:G$499,G12)*100</f>
        <v>66.509433962264154</v>
      </c>
      <c r="O12" s="13">
        <f>$K12/SUMIFS($K$1:$K$499,H$1:H$499,H12)*100</f>
        <v>100</v>
      </c>
      <c r="P12" s="13">
        <f>$K12/SUMIFS($K$1:$K$499,I$1:I$499,I12)*100</f>
        <v>100</v>
      </c>
      <c r="Q12" s="13">
        <f t="shared" si="0"/>
        <v>185.65257073082407</v>
      </c>
      <c r="R12" s="13">
        <f t="shared" si="1"/>
        <v>4423.5048059807768</v>
      </c>
      <c r="S12" s="13" t="s">
        <v>1430</v>
      </c>
      <c r="T12" s="28" t="s">
        <v>1815</v>
      </c>
    </row>
    <row r="13" spans="1:20" x14ac:dyDescent="0.25">
      <c r="A13" s="1" t="s">
        <v>471</v>
      </c>
      <c r="B13" s="5" t="s">
        <v>563</v>
      </c>
      <c r="C13" s="5" t="s">
        <v>4</v>
      </c>
      <c r="D13" s="5" t="s">
        <v>564</v>
      </c>
      <c r="E13" s="7" t="s">
        <v>1415</v>
      </c>
      <c r="F13" s="7" t="s">
        <v>1416</v>
      </c>
      <c r="G13" s="7" t="s">
        <v>1454</v>
      </c>
      <c r="H13" s="7" t="s">
        <v>1455</v>
      </c>
      <c r="I13" s="7">
        <v>541810</v>
      </c>
      <c r="J13" s="7" t="s">
        <v>268</v>
      </c>
      <c r="K13" s="10">
        <v>10200000000</v>
      </c>
      <c r="L13" s="14">
        <f>$K13/SUMIFS($K$1:$K$499,E$1:E$499,E13)*100</f>
        <v>3.8045505408429694</v>
      </c>
      <c r="M13" s="14">
        <f>$K13/SUMIFS($K$1:$K$499,F$1:F$499,F13)*100</f>
        <v>3.8045505408429694</v>
      </c>
      <c r="N13" s="14">
        <f>$K13/SUMIFS($K$1:$K$499,G$1:G$499,G13)*100</f>
        <v>40.637450199203187</v>
      </c>
      <c r="O13" s="14">
        <f>$K13/SUMIFS($K$1:$K$499,H$1:H$499,H13)*100</f>
        <v>40.637450199203187</v>
      </c>
      <c r="P13" s="14">
        <f>$K13/SUMIFS($K$1:$K$499,I$1:I$499,I13)*100</f>
        <v>40.637450199203187</v>
      </c>
      <c r="Q13" s="14">
        <f t="shared" si="0"/>
        <v>14.474604817828531</v>
      </c>
      <c r="R13" s="14">
        <f t="shared" si="1"/>
        <v>14.474604817828531</v>
      </c>
      <c r="S13" s="14" t="s">
        <v>1757</v>
      </c>
      <c r="T13" s="29" t="s">
        <v>1821</v>
      </c>
    </row>
    <row r="14" spans="1:20" x14ac:dyDescent="0.25">
      <c r="A14" s="2" t="s">
        <v>565</v>
      </c>
      <c r="B14" s="6" t="s">
        <v>566</v>
      </c>
      <c r="C14" s="6" t="s">
        <v>4</v>
      </c>
      <c r="D14" s="6" t="s">
        <v>553</v>
      </c>
      <c r="E14" s="8" t="s">
        <v>1456</v>
      </c>
      <c r="F14" s="8" t="s">
        <v>1457</v>
      </c>
      <c r="G14" s="8" t="s">
        <v>1391</v>
      </c>
      <c r="H14" s="8" t="s">
        <v>1458</v>
      </c>
      <c r="I14" s="8">
        <v>711190</v>
      </c>
      <c r="J14" s="8" t="s">
        <v>283</v>
      </c>
      <c r="K14" s="11">
        <v>11300000000</v>
      </c>
      <c r="L14" s="13">
        <f>$K14/SUMIFS($K$1:$K$499,E$1:E$499,E14)*100</f>
        <v>100</v>
      </c>
      <c r="M14" s="13">
        <f>$K14/SUMIFS($K$1:$K$499,F$1:F$499,F14)*100</f>
        <v>100</v>
      </c>
      <c r="N14" s="13">
        <f>$K14/SUMIFS($K$1:$K$499,G$1:G$499,G14)*100</f>
        <v>100</v>
      </c>
      <c r="O14" s="13">
        <f>$K14/SUMIFS($K$1:$K$499,H$1:H$499,H14)*100</f>
        <v>100</v>
      </c>
      <c r="P14" s="13">
        <f>$K14/SUMIFS($K$1:$K$499,I$1:I$499,I14)*100</f>
        <v>100</v>
      </c>
      <c r="Q14" s="13">
        <f t="shared" si="0"/>
        <v>10000</v>
      </c>
      <c r="R14" s="13">
        <f t="shared" si="1"/>
        <v>10000</v>
      </c>
      <c r="S14" s="13" t="s">
        <v>1760</v>
      </c>
      <c r="T14" s="28" t="s">
        <v>1826</v>
      </c>
    </row>
    <row r="15" spans="1:20" x14ac:dyDescent="0.25">
      <c r="A15" s="1" t="s">
        <v>567</v>
      </c>
      <c r="B15" s="5" t="s">
        <v>568</v>
      </c>
      <c r="C15" s="5" t="s">
        <v>4</v>
      </c>
      <c r="D15" s="5" t="s">
        <v>553</v>
      </c>
      <c r="E15" s="7" t="s">
        <v>1406</v>
      </c>
      <c r="F15" s="7" t="s">
        <v>1459</v>
      </c>
      <c r="G15" s="7" t="s">
        <v>1460</v>
      </c>
      <c r="H15" s="7" t="s">
        <v>1461</v>
      </c>
      <c r="I15" s="7">
        <v>532282</v>
      </c>
      <c r="J15" s="7" t="s">
        <v>258</v>
      </c>
      <c r="K15" s="10">
        <v>18900000000</v>
      </c>
      <c r="L15" s="14">
        <f>$K15/SUMIFS($K$1:$K$499,E$1:E$499,E15)*100</f>
        <v>31.29139072847682</v>
      </c>
      <c r="M15" s="14">
        <f>$K15/SUMIFS($K$1:$K$499,F$1:F$499,F15)*100</f>
        <v>67.259786476868328</v>
      </c>
      <c r="N15" s="14">
        <f>$K15/SUMIFS($K$1:$K$499,G$1:G$499,G15)*100</f>
        <v>100</v>
      </c>
      <c r="O15" s="14">
        <f>$K15/SUMIFS($K$1:$K$499,H$1:H$499,H15)*100</f>
        <v>100</v>
      </c>
      <c r="P15" s="14">
        <f>$K15/SUMIFS($K$1:$K$499,I$1:I$499,I15)*100</f>
        <v>100</v>
      </c>
      <c r="Q15" s="14">
        <f t="shared" si="0"/>
        <v>979.15113372220515</v>
      </c>
      <c r="R15" s="14">
        <f t="shared" si="1"/>
        <v>4523.8788769139192</v>
      </c>
      <c r="S15" s="14" t="s">
        <v>1756</v>
      </c>
      <c r="T15" s="29" t="s">
        <v>1820</v>
      </c>
    </row>
    <row r="16" spans="1:20" x14ac:dyDescent="0.25">
      <c r="A16" s="2" t="s">
        <v>569</v>
      </c>
      <c r="B16" s="6" t="s">
        <v>570</v>
      </c>
      <c r="C16" s="6" t="s">
        <v>4</v>
      </c>
      <c r="D16" s="6" t="s">
        <v>9</v>
      </c>
      <c r="E16" s="8" t="s">
        <v>1419</v>
      </c>
      <c r="F16" s="8" t="s">
        <v>1439</v>
      </c>
      <c r="G16" s="8" t="s">
        <v>1451</v>
      </c>
      <c r="H16" s="8" t="s">
        <v>1452</v>
      </c>
      <c r="I16" s="8">
        <v>515120</v>
      </c>
      <c r="J16" s="8" t="s">
        <v>221</v>
      </c>
      <c r="K16" s="11">
        <v>9900000000</v>
      </c>
      <c r="L16" s="13">
        <f>$K16/SUMIFS($K$1:$K$499,E$1:E$499,E16)*100</f>
        <v>0.8697088320249633</v>
      </c>
      <c r="M16" s="13">
        <f>$K16/SUMIFS($K$1:$K$499,F$1:F$499,F16)*100</f>
        <v>4.5894526034712957</v>
      </c>
      <c r="N16" s="13">
        <f>$K16/SUMIFS($K$1:$K$499,G$1:G$499,G16)*100</f>
        <v>20.117044623262618</v>
      </c>
      <c r="O16" s="13">
        <f>$K16/SUMIFS($K$1:$K$499,H$1:H$499,H16)*100</f>
        <v>20.117044623262618</v>
      </c>
      <c r="P16" s="13">
        <f>$K16/SUMIFS($K$1:$K$499,I$1:I$499,I16)*100</f>
        <v>20.117044623262618</v>
      </c>
      <c r="Q16" s="13">
        <f t="shared" si="0"/>
        <v>0.75639345250222578</v>
      </c>
      <c r="R16" s="13">
        <f t="shared" si="1"/>
        <v>21.063075199509456</v>
      </c>
      <c r="S16" s="13" t="s">
        <v>1430</v>
      </c>
      <c r="T16" s="28" t="s">
        <v>1813</v>
      </c>
    </row>
    <row r="17" spans="1:20" x14ac:dyDescent="0.25">
      <c r="A17" s="1" t="s">
        <v>571</v>
      </c>
      <c r="B17" s="5" t="s">
        <v>572</v>
      </c>
      <c r="C17" s="5" t="s">
        <v>4</v>
      </c>
      <c r="D17" s="5" t="s">
        <v>564</v>
      </c>
      <c r="E17" s="7" t="s">
        <v>1415</v>
      </c>
      <c r="F17" s="7" t="s">
        <v>1416</v>
      </c>
      <c r="G17" s="7" t="s">
        <v>1454</v>
      </c>
      <c r="H17" s="7" t="s">
        <v>1455</v>
      </c>
      <c r="I17" s="7">
        <v>541810</v>
      </c>
      <c r="J17" s="7" t="s">
        <v>268</v>
      </c>
      <c r="K17" s="10">
        <v>14900000000</v>
      </c>
      <c r="L17" s="14">
        <f>$K17/SUMIFS($K$1:$K$499,E$1:E$499,E17)*100</f>
        <v>5.5576277508392389</v>
      </c>
      <c r="M17" s="14">
        <f>$K17/SUMIFS($K$1:$K$499,F$1:F$499,F17)*100</f>
        <v>5.5576277508392389</v>
      </c>
      <c r="N17" s="14">
        <f>$K17/SUMIFS($K$1:$K$499,G$1:G$499,G17)*100</f>
        <v>59.362549800796813</v>
      </c>
      <c r="O17" s="14">
        <f>$K17/SUMIFS($K$1:$K$499,H$1:H$499,H17)*100</f>
        <v>59.362549800796813</v>
      </c>
      <c r="P17" s="14">
        <f>$K17/SUMIFS($K$1:$K$499,I$1:I$499,I17)*100</f>
        <v>59.362549800796813</v>
      </c>
      <c r="Q17" s="14">
        <f t="shared" si="0"/>
        <v>30.887226216898416</v>
      </c>
      <c r="R17" s="14">
        <f t="shared" si="1"/>
        <v>30.887226216898416</v>
      </c>
      <c r="S17" s="14" t="s">
        <v>1757</v>
      </c>
      <c r="T17" s="29" t="s">
        <v>1821</v>
      </c>
    </row>
    <row r="18" spans="1:20" x14ac:dyDescent="0.25">
      <c r="A18" s="2" t="s">
        <v>5</v>
      </c>
      <c r="B18" s="6" t="s">
        <v>573</v>
      </c>
      <c r="C18" s="6" t="s">
        <v>4</v>
      </c>
      <c r="D18" s="6" t="s">
        <v>574</v>
      </c>
      <c r="E18" s="8" t="s">
        <v>1419</v>
      </c>
      <c r="F18" s="8" t="s">
        <v>1442</v>
      </c>
      <c r="G18" s="8" t="s">
        <v>1447</v>
      </c>
      <c r="H18" s="8" t="s">
        <v>1448</v>
      </c>
      <c r="I18" s="8">
        <v>517312</v>
      </c>
      <c r="J18" s="8" t="s">
        <v>225</v>
      </c>
      <c r="K18" s="11">
        <v>182400000000</v>
      </c>
      <c r="L18" s="13">
        <f>$K18/SUMIFS($K$1:$K$499,E$1:E$499,E18)*100</f>
        <v>16.023726359732656</v>
      </c>
      <c r="M18" s="13">
        <f>$K18/SUMIFS($K$1:$K$499,F$1:F$499,F18)*100</f>
        <v>46.518745218056615</v>
      </c>
      <c r="N18" s="13">
        <f>$K18/SUMIFS($K$1:$K$499,G$1:G$499,G18)*100</f>
        <v>76.606467870642589</v>
      </c>
      <c r="O18" s="13">
        <f>$K18/SUMIFS($K$1:$K$499,H$1:H$499,H18)*100</f>
        <v>76.606467870642589</v>
      </c>
      <c r="P18" s="13">
        <f>$K18/SUMIFS($K$1:$K$499,I$1:I$499,I18)*100</f>
        <v>80.352422907488986</v>
      </c>
      <c r="Q18" s="13">
        <f t="shared" si="0"/>
        <v>256.75980645159115</v>
      </c>
      <c r="R18" s="13">
        <f t="shared" si="1"/>
        <v>2163.9936566624651</v>
      </c>
      <c r="S18" s="13" t="s">
        <v>1430</v>
      </c>
      <c r="T18" s="28" t="s">
        <v>1814</v>
      </c>
    </row>
    <row r="19" spans="1:20" x14ac:dyDescent="0.25">
      <c r="A19" s="1" t="s">
        <v>575</v>
      </c>
      <c r="B19" s="5" t="s">
        <v>576</v>
      </c>
      <c r="C19" s="5" t="s">
        <v>4</v>
      </c>
      <c r="D19" s="5" t="s">
        <v>577</v>
      </c>
      <c r="E19" s="7" t="s">
        <v>1419</v>
      </c>
      <c r="F19" s="7" t="s">
        <v>1442</v>
      </c>
      <c r="G19" s="7" t="s">
        <v>1447</v>
      </c>
      <c r="H19" s="7" t="s">
        <v>1448</v>
      </c>
      <c r="I19" s="7">
        <v>517312</v>
      </c>
      <c r="J19" s="7" t="s">
        <v>225</v>
      </c>
      <c r="K19" s="10">
        <v>44600000000</v>
      </c>
      <c r="L19" s="14">
        <f>$K19/SUMIFS($K$1:$K$499,E$1:E$499,E19)*100</f>
        <v>3.9180822129609458</v>
      </c>
      <c r="M19" s="14">
        <f>$K19/SUMIFS($K$1:$K$499,F$1:F$499,F19)*100</f>
        <v>11.374649324152001</v>
      </c>
      <c r="N19" s="14">
        <f>$K19/SUMIFS($K$1:$K$499,G$1:G$499,G19)*100</f>
        <v>18.731625367492651</v>
      </c>
      <c r="O19" s="14">
        <f>$K19/SUMIFS($K$1:$K$499,H$1:H$499,H19)*100</f>
        <v>18.731625367492651</v>
      </c>
      <c r="P19" s="14">
        <f>$K19/SUMIFS($K$1:$K$499,I$1:I$499,I19)*100</f>
        <v>19.64757709251101</v>
      </c>
      <c r="Q19" s="14">
        <f t="shared" si="0"/>
        <v>15.351368227520943</v>
      </c>
      <c r="R19" s="14">
        <f t="shared" si="1"/>
        <v>129.38264724743158</v>
      </c>
      <c r="S19" s="14" t="s">
        <v>1430</v>
      </c>
      <c r="T19" s="29" t="s">
        <v>1814</v>
      </c>
    </row>
    <row r="20" spans="1:20" x14ac:dyDescent="0.25">
      <c r="A20" s="2" t="s">
        <v>578</v>
      </c>
      <c r="B20" s="6" t="s">
        <v>579</v>
      </c>
      <c r="C20" s="6" t="s">
        <v>4</v>
      </c>
      <c r="D20" s="6" t="s">
        <v>546</v>
      </c>
      <c r="E20" s="8" t="s">
        <v>1426</v>
      </c>
      <c r="F20" s="8" t="s">
        <v>1462</v>
      </c>
      <c r="G20" s="8" t="s">
        <v>1463</v>
      </c>
      <c r="H20" s="8" t="s">
        <v>1464</v>
      </c>
      <c r="I20" s="8">
        <v>334614</v>
      </c>
      <c r="J20" s="8" t="s">
        <v>153</v>
      </c>
      <c r="K20" s="11">
        <v>2668394000</v>
      </c>
      <c r="L20" s="13">
        <f>$K20/SUMIFS($K$1:$K$499,E$1:E$499,E20)*100</f>
        <v>0.1263953783440199</v>
      </c>
      <c r="M20" s="13">
        <f>$K20/SUMIFS($K$1:$K$499,F$1:F$499,F20)*100</f>
        <v>0.34482574406872862</v>
      </c>
      <c r="N20" s="13">
        <f>$K20/SUMIFS($K$1:$K$499,G$1:G$499,G20)*100</f>
        <v>32.001294254025417</v>
      </c>
      <c r="O20" s="13">
        <f>$K20/SUMIFS($K$1:$K$499,H$1:H$499,H20)*100</f>
        <v>32.001294254025417</v>
      </c>
      <c r="P20" s="13">
        <f>$K20/SUMIFS($K$1:$K$499,I$1:I$499,I20)*100</f>
        <v>32.001294254025417</v>
      </c>
      <c r="Q20" s="13">
        <f t="shared" si="0"/>
        <v>1.5975791666727933E-2</v>
      </c>
      <c r="R20" s="13">
        <f t="shared" si="1"/>
        <v>0.11890479377255234</v>
      </c>
      <c r="S20" s="13" t="s">
        <v>1431</v>
      </c>
      <c r="T20" s="28" t="s">
        <v>1789</v>
      </c>
    </row>
    <row r="21" spans="1:20" x14ac:dyDescent="0.25">
      <c r="A21" s="1" t="s">
        <v>580</v>
      </c>
      <c r="B21" s="5" t="s">
        <v>581</v>
      </c>
      <c r="C21" s="5" t="s">
        <v>4</v>
      </c>
      <c r="D21" s="5" t="s">
        <v>559</v>
      </c>
      <c r="E21" s="7" t="s">
        <v>1419</v>
      </c>
      <c r="F21" s="7" t="s">
        <v>1449</v>
      </c>
      <c r="G21" s="7" t="s">
        <v>187</v>
      </c>
      <c r="H21" s="7" t="s">
        <v>1450</v>
      </c>
      <c r="I21" s="7">
        <v>519190</v>
      </c>
      <c r="J21" s="7" t="s">
        <v>229</v>
      </c>
      <c r="K21" s="10">
        <v>3400000000</v>
      </c>
      <c r="L21" s="14">
        <f>$K21/SUMIFS($K$1:$K$499,E$1:E$499,E21)*100</f>
        <v>0.29868788170554295</v>
      </c>
      <c r="M21" s="14">
        <f>$K21/SUMIFS($K$1:$K$499,F$1:F$499,F21)*100</f>
        <v>1.4579759862778732</v>
      </c>
      <c r="N21" s="14">
        <f>$K21/SUMIFS($K$1:$K$499,G$1:G$499,G21)*100</f>
        <v>1.4579759862778732</v>
      </c>
      <c r="O21" s="14">
        <f>$K21/SUMIFS($K$1:$K$499,H$1:H$499,H21)*100</f>
        <v>4.3533930857874523</v>
      </c>
      <c r="P21" s="14">
        <f>$K21/SUMIFS($K$1:$K$499,I$1:I$499,I21)*100</f>
        <v>4.3533930857874523</v>
      </c>
      <c r="Q21" s="14">
        <f t="shared" si="0"/>
        <v>8.9214450677744417E-2</v>
      </c>
      <c r="R21" s="14">
        <f t="shared" si="1"/>
        <v>2.1256939765629372</v>
      </c>
      <c r="S21" s="14" t="s">
        <v>1430</v>
      </c>
      <c r="T21" s="29" t="s">
        <v>1815</v>
      </c>
    </row>
    <row r="22" spans="1:20" x14ac:dyDescent="0.25">
      <c r="A22" s="2" t="s">
        <v>582</v>
      </c>
      <c r="B22" s="6" t="s">
        <v>583</v>
      </c>
      <c r="C22" s="6" t="s">
        <v>4</v>
      </c>
      <c r="D22" s="6" t="s">
        <v>553</v>
      </c>
      <c r="E22" s="8" t="s">
        <v>1419</v>
      </c>
      <c r="F22" s="8" t="s">
        <v>1439</v>
      </c>
      <c r="G22" s="8" t="s">
        <v>1451</v>
      </c>
      <c r="H22" s="8" t="s">
        <v>1452</v>
      </c>
      <c r="I22" s="8">
        <v>515120</v>
      </c>
      <c r="J22" s="8" t="s">
        <v>221</v>
      </c>
      <c r="K22" s="11">
        <v>27812000000</v>
      </c>
      <c r="L22" s="13">
        <f>$K22/SUMIFS($K$1:$K$499,E$1:E$499,E22)*100</f>
        <v>2.4432668723513413</v>
      </c>
      <c r="M22" s="13">
        <f>$K22/SUMIFS($K$1:$K$499,F$1:F$499,F22)*100</f>
        <v>12.893116748256936</v>
      </c>
      <c r="N22" s="13">
        <f>$K22/SUMIFS($K$1:$K$499,G$1:G$499,G22)*100</f>
        <v>56.514671218402015</v>
      </c>
      <c r="O22" s="13">
        <f>$K22/SUMIFS($K$1:$K$499,H$1:H$499,H22)*100</f>
        <v>56.514671218402015</v>
      </c>
      <c r="P22" s="13">
        <f>$K22/SUMIFS($K$1:$K$499,I$1:I$499,I22)*100</f>
        <v>56.514671218402015</v>
      </c>
      <c r="Q22" s="13">
        <f t="shared" si="0"/>
        <v>5.9695530095295055</v>
      </c>
      <c r="R22" s="13">
        <f t="shared" si="1"/>
        <v>166.23245948418352</v>
      </c>
      <c r="S22" s="13" t="s">
        <v>1430</v>
      </c>
      <c r="T22" s="28" t="s">
        <v>1813</v>
      </c>
    </row>
    <row r="23" spans="1:20" x14ac:dyDescent="0.25">
      <c r="A23" s="1" t="s">
        <v>584</v>
      </c>
      <c r="B23" s="5" t="s">
        <v>585</v>
      </c>
      <c r="C23" s="5" t="s">
        <v>4</v>
      </c>
      <c r="D23" s="5" t="s">
        <v>574</v>
      </c>
      <c r="E23" s="7" t="s">
        <v>1419</v>
      </c>
      <c r="F23" s="7" t="s">
        <v>1442</v>
      </c>
      <c r="G23" s="7" t="s">
        <v>1465</v>
      </c>
      <c r="H23" s="7" t="s">
        <v>1466</v>
      </c>
      <c r="I23" s="7">
        <v>517410</v>
      </c>
      <c r="J23" s="7" t="s">
        <v>226</v>
      </c>
      <c r="K23" s="10">
        <v>131400000000</v>
      </c>
      <c r="L23" s="14">
        <f>$K23/SUMIFS($K$1:$K$499,E$1:E$499,E23)*100</f>
        <v>11.543408134149512</v>
      </c>
      <c r="M23" s="14">
        <f>$K23/SUMIFS($K$1:$K$499,F$1:F$499,F23)*100</f>
        <v>33.511859219586846</v>
      </c>
      <c r="N23" s="14">
        <f>$K23/SUMIFS($K$1:$K$499,G$1:G$499,G23)*100</f>
        <v>100</v>
      </c>
      <c r="O23" s="14">
        <f>$K23/SUMIFS($K$1:$K$499,H$1:H$499,H23)*100</f>
        <v>100</v>
      </c>
      <c r="P23" s="14">
        <f>$K23/SUMIFS($K$1:$K$499,I$1:I$499,I23)*100</f>
        <v>100</v>
      </c>
      <c r="Q23" s="14">
        <f t="shared" si="0"/>
        <v>133.25027135154912</v>
      </c>
      <c r="R23" s="14">
        <f t="shared" si="1"/>
        <v>1123.0447083534079</v>
      </c>
      <c r="S23" s="14" t="s">
        <v>1430</v>
      </c>
      <c r="T23" s="29" t="s">
        <v>1814</v>
      </c>
    </row>
    <row r="24" spans="1:20" x14ac:dyDescent="0.25">
      <c r="A24" s="2" t="s">
        <v>291</v>
      </c>
      <c r="B24" s="6" t="s">
        <v>586</v>
      </c>
      <c r="C24" s="6" t="s">
        <v>6</v>
      </c>
      <c r="D24" s="6" t="s">
        <v>587</v>
      </c>
      <c r="E24" s="8" t="s">
        <v>1404</v>
      </c>
      <c r="F24" s="8" t="s">
        <v>1467</v>
      </c>
      <c r="G24" s="8" t="s">
        <v>1468</v>
      </c>
      <c r="H24" s="8" t="s">
        <v>1469</v>
      </c>
      <c r="I24" s="8">
        <v>441310</v>
      </c>
      <c r="J24" s="8" t="s">
        <v>188</v>
      </c>
      <c r="K24" s="11">
        <v>9700000000</v>
      </c>
      <c r="L24" s="13">
        <f>$K24/SUMIFS($K$1:$K$499,E$1:E$499,E24)*100</f>
        <v>1.5482841181165203</v>
      </c>
      <c r="M24" s="13">
        <f>$K24/SUMIFS($K$1:$K$499,F$1:F$499,F24)*100</f>
        <v>30.696202531645572</v>
      </c>
      <c r="N24" s="13">
        <f>$K24/SUMIFS($K$1:$K$499,G$1:G$499,G24)*100</f>
        <v>30.696202531645572</v>
      </c>
      <c r="O24" s="13">
        <f>$K24/SUMIFS($K$1:$K$499,H$1:H$499,H24)*100</f>
        <v>30.696202531645572</v>
      </c>
      <c r="P24" s="13">
        <f>$K24/SUMIFS($K$1:$K$499,I$1:I$499,I24)*100</f>
        <v>30.696202531645572</v>
      </c>
      <c r="Q24" s="13">
        <f t="shared" si="0"/>
        <v>2.3971837104118512</v>
      </c>
      <c r="R24" s="13">
        <f t="shared" si="1"/>
        <v>942.25684986380395</v>
      </c>
      <c r="S24" s="13" t="s">
        <v>1753</v>
      </c>
      <c r="T24" s="28" t="s">
        <v>1796</v>
      </c>
    </row>
    <row r="25" spans="1:20" x14ac:dyDescent="0.25">
      <c r="A25" s="1" t="s">
        <v>504</v>
      </c>
      <c r="B25" s="5" t="s">
        <v>588</v>
      </c>
      <c r="C25" s="5" t="s">
        <v>6</v>
      </c>
      <c r="D25" s="5" t="s">
        <v>589</v>
      </c>
      <c r="E25" s="7" t="s">
        <v>1425</v>
      </c>
      <c r="F25" s="7" t="s">
        <v>1470</v>
      </c>
      <c r="G25" s="7" t="s">
        <v>1390</v>
      </c>
      <c r="H25" s="7" t="s">
        <v>1471</v>
      </c>
      <c r="I25" s="7">
        <v>454110</v>
      </c>
      <c r="J25" s="7" t="s">
        <v>204</v>
      </c>
      <c r="K25" s="10">
        <v>265500000000</v>
      </c>
      <c r="L25" s="14">
        <f>$K25/SUMIFS($K$1:$K$499,E$1:E$499,E25)*100</f>
        <v>23.305828651685392</v>
      </c>
      <c r="M25" s="14">
        <f>$K25/SUMIFS($K$1:$K$499,F$1:F$499,F25)*100</f>
        <v>96.056439942112888</v>
      </c>
      <c r="N25" s="14">
        <f>$K25/SUMIFS($K$1:$K$499,G$1:G$499,G25)*100</f>
        <v>96.056439942112888</v>
      </c>
      <c r="O25" s="14">
        <f>$K25/SUMIFS($K$1:$K$499,H$1:H$499,H25)*100</f>
        <v>96.056439942112888</v>
      </c>
      <c r="P25" s="14">
        <f>$K25/SUMIFS($K$1:$K$499,I$1:I$499,I25)*100</f>
        <v>96.056439942112888</v>
      </c>
      <c r="Q25" s="14">
        <f t="shared" si="0"/>
        <v>543.16164914171975</v>
      </c>
      <c r="R25" s="14">
        <f t="shared" si="1"/>
        <v>9226.8396543527397</v>
      </c>
      <c r="S25" s="14" t="s">
        <v>1753</v>
      </c>
      <c r="T25" s="29" t="s">
        <v>1802</v>
      </c>
    </row>
    <row r="26" spans="1:20" x14ac:dyDescent="0.25">
      <c r="A26" s="2" t="s">
        <v>326</v>
      </c>
      <c r="B26" s="6" t="s">
        <v>327</v>
      </c>
      <c r="C26" s="6" t="s">
        <v>6</v>
      </c>
      <c r="D26" s="6" t="s">
        <v>590</v>
      </c>
      <c r="E26" s="8" t="s">
        <v>1426</v>
      </c>
      <c r="F26" s="8" t="s">
        <v>1472</v>
      </c>
      <c r="G26" s="8" t="s">
        <v>122</v>
      </c>
      <c r="H26" s="8" t="s">
        <v>1473</v>
      </c>
      <c r="I26" s="8">
        <v>336390</v>
      </c>
      <c r="J26" s="8" t="s">
        <v>161</v>
      </c>
      <c r="K26" s="11">
        <v>14400000000</v>
      </c>
      <c r="L26" s="13">
        <f>$K26/SUMIFS($K$1:$K$499,E$1:E$499,E26)*100</f>
        <v>0.68209321717628157</v>
      </c>
      <c r="M26" s="13">
        <f>$K26/SUMIFS($K$1:$K$499,F$1:F$499,F26)*100</f>
        <v>2.4956672443674175</v>
      </c>
      <c r="N26" s="13">
        <f>$K26/SUMIFS($K$1:$K$499,G$1:G$499,G26)*100</f>
        <v>58.536585365853654</v>
      </c>
      <c r="O26" s="13">
        <f>$K26/SUMIFS($K$1:$K$499,H$1:H$499,H26)*100</f>
        <v>58.536585365853654</v>
      </c>
      <c r="P26" s="13">
        <f>$K26/SUMIFS($K$1:$K$499,I$1:I$499,I26)*100</f>
        <v>58.536585365853654</v>
      </c>
      <c r="Q26" s="13">
        <f t="shared" si="0"/>
        <v>0.46525115691789004</v>
      </c>
      <c r="R26" s="13">
        <f t="shared" si="1"/>
        <v>6.2283549946084591</v>
      </c>
      <c r="S26" s="13" t="s">
        <v>1431</v>
      </c>
      <c r="T26" s="28" t="s">
        <v>1791</v>
      </c>
    </row>
    <row r="27" spans="1:20" x14ac:dyDescent="0.25">
      <c r="A27" s="1" t="s">
        <v>334</v>
      </c>
      <c r="B27" s="5" t="s">
        <v>591</v>
      </c>
      <c r="C27" s="5" t="s">
        <v>6</v>
      </c>
      <c r="D27" s="5" t="s">
        <v>592</v>
      </c>
      <c r="E27" s="7" t="s">
        <v>1404</v>
      </c>
      <c r="F27" s="7" t="s">
        <v>1467</v>
      </c>
      <c r="G27" s="7" t="s">
        <v>1468</v>
      </c>
      <c r="H27" s="7" t="s">
        <v>1469</v>
      </c>
      <c r="I27" s="7">
        <v>441310</v>
      </c>
      <c r="J27" s="7" t="s">
        <v>188</v>
      </c>
      <c r="K27" s="10">
        <v>11900000000</v>
      </c>
      <c r="L27" s="14">
        <f>$K27/SUMIFS($K$1:$K$499,E$1:E$499,E27)*100</f>
        <v>1.8994413407821229</v>
      </c>
      <c r="M27" s="14">
        <f>$K27/SUMIFS($K$1:$K$499,F$1:F$499,F27)*100</f>
        <v>37.658227848101269</v>
      </c>
      <c r="N27" s="14">
        <f>$K27/SUMIFS($K$1:$K$499,G$1:G$499,G27)*100</f>
        <v>37.658227848101269</v>
      </c>
      <c r="O27" s="14">
        <f>$K27/SUMIFS($K$1:$K$499,H$1:H$499,H27)*100</f>
        <v>37.658227848101269</v>
      </c>
      <c r="P27" s="14">
        <f>$K27/SUMIFS($K$1:$K$499,I$1:I$499,I27)*100</f>
        <v>37.658227848101269</v>
      </c>
      <c r="Q27" s="14">
        <f t="shared" si="0"/>
        <v>3.6078774070721886</v>
      </c>
      <c r="R27" s="14">
        <f t="shared" si="1"/>
        <v>1418.14212465951</v>
      </c>
      <c r="S27" s="14" t="s">
        <v>1753</v>
      </c>
      <c r="T27" s="29" t="s">
        <v>1796</v>
      </c>
    </row>
    <row r="28" spans="1:20" x14ac:dyDescent="0.25">
      <c r="A28" s="2" t="s">
        <v>338</v>
      </c>
      <c r="B28" s="6" t="s">
        <v>593</v>
      </c>
      <c r="C28" s="6" t="s">
        <v>6</v>
      </c>
      <c r="D28" s="6" t="s">
        <v>594</v>
      </c>
      <c r="E28" s="8" t="s">
        <v>1404</v>
      </c>
      <c r="F28" s="8" t="s">
        <v>1474</v>
      </c>
      <c r="G28" s="8" t="s">
        <v>1475</v>
      </c>
      <c r="H28" s="8" t="s">
        <v>1476</v>
      </c>
      <c r="I28" s="8">
        <v>443142</v>
      </c>
      <c r="J28" s="8" t="s">
        <v>189</v>
      </c>
      <c r="K28" s="11">
        <v>43200000000</v>
      </c>
      <c r="L28" s="13">
        <f>$K28/SUMIFS($K$1:$K$499,E$1:E$499,E28)*100</f>
        <v>6.8954509177972874</v>
      </c>
      <c r="M28" s="13">
        <f>$K28/SUMIFS($K$1:$K$499,F$1:F$499,F28)*100</f>
        <v>100</v>
      </c>
      <c r="N28" s="13">
        <f>$K28/SUMIFS($K$1:$K$499,G$1:G$499,G28)*100</f>
        <v>100</v>
      </c>
      <c r="O28" s="13">
        <f>$K28/SUMIFS($K$1:$K$499,H$1:H$499,H28)*100</f>
        <v>100</v>
      </c>
      <c r="P28" s="13">
        <f>$K28/SUMIFS($K$1:$K$499,I$1:I$499,I28)*100</f>
        <v>100</v>
      </c>
      <c r="Q28" s="13">
        <f t="shared" si="0"/>
        <v>47.547243359751455</v>
      </c>
      <c r="R28" s="13">
        <f t="shared" si="1"/>
        <v>10000</v>
      </c>
      <c r="S28" s="13" t="s">
        <v>1753</v>
      </c>
      <c r="T28" s="28" t="s">
        <v>1797</v>
      </c>
    </row>
    <row r="29" spans="1:20" x14ac:dyDescent="0.25">
      <c r="A29" s="1" t="s">
        <v>509</v>
      </c>
      <c r="B29" s="5" t="s">
        <v>595</v>
      </c>
      <c r="C29" s="5" t="s">
        <v>6</v>
      </c>
      <c r="D29" s="5" t="s">
        <v>589</v>
      </c>
      <c r="E29" s="7" t="s">
        <v>1407</v>
      </c>
      <c r="F29" s="7" t="s">
        <v>1414</v>
      </c>
      <c r="G29" s="7" t="s">
        <v>1477</v>
      </c>
      <c r="H29" s="7" t="s">
        <v>1478</v>
      </c>
      <c r="I29" s="7">
        <v>561499</v>
      </c>
      <c r="J29" s="7" t="s">
        <v>271</v>
      </c>
      <c r="K29" s="10">
        <v>14900000000</v>
      </c>
      <c r="L29" s="14">
        <f>$K29/SUMIFS($K$1:$K$499,E$1:E$499,E29)*100</f>
        <v>11.769352290679306</v>
      </c>
      <c r="M29" s="14">
        <f>$K29/SUMIFS($K$1:$K$499,F$1:F$499,F29)*100</f>
        <v>14.781746031746032</v>
      </c>
      <c r="N29" s="14">
        <f>$K29/SUMIFS($K$1:$K$499,G$1:G$499,G29)*100</f>
        <v>20.327421555252386</v>
      </c>
      <c r="O29" s="14">
        <f>$K29/SUMIFS($K$1:$K$499,H$1:H$499,H29)*100</f>
        <v>21.316165951359086</v>
      </c>
      <c r="P29" s="14">
        <f>$K29/SUMIFS($K$1:$K$499,I$1:I$499,I29)*100</f>
        <v>21.316165951359086</v>
      </c>
      <c r="Q29" s="14">
        <f t="shared" si="0"/>
        <v>138.51765334211822</v>
      </c>
      <c r="R29" s="14">
        <f t="shared" si="1"/>
        <v>218.50001574703955</v>
      </c>
      <c r="S29" s="14" t="s">
        <v>1758</v>
      </c>
      <c r="T29" s="29" t="s">
        <v>1822</v>
      </c>
    </row>
    <row r="30" spans="1:20" x14ac:dyDescent="0.25">
      <c r="A30" s="2" t="s">
        <v>346</v>
      </c>
      <c r="B30" s="6" t="s">
        <v>596</v>
      </c>
      <c r="C30" s="6" t="s">
        <v>6</v>
      </c>
      <c r="D30" s="6" t="s">
        <v>590</v>
      </c>
      <c r="E30" s="8" t="s">
        <v>1426</v>
      </c>
      <c r="F30" s="8" t="s">
        <v>1472</v>
      </c>
      <c r="G30" s="8" t="s">
        <v>122</v>
      </c>
      <c r="H30" s="8" t="s">
        <v>1473</v>
      </c>
      <c r="I30" s="8">
        <v>336390</v>
      </c>
      <c r="J30" s="8" t="s">
        <v>161</v>
      </c>
      <c r="K30" s="11">
        <v>10200000000</v>
      </c>
      <c r="L30" s="13">
        <f>$K30/SUMIFS($K$1:$K$499,E$1:E$499,E30)*100</f>
        <v>0.48314936216653276</v>
      </c>
      <c r="M30" s="13">
        <f>$K30/SUMIFS($K$1:$K$499,F$1:F$499,F30)*100</f>
        <v>1.7677642980935875</v>
      </c>
      <c r="N30" s="13">
        <f>$K30/SUMIFS($K$1:$K$499,G$1:G$499,G30)*100</f>
        <v>41.463414634146339</v>
      </c>
      <c r="O30" s="13">
        <f>$K30/SUMIFS($K$1:$K$499,H$1:H$499,H30)*100</f>
        <v>41.463414634146339</v>
      </c>
      <c r="P30" s="13">
        <f>$K30/SUMIFS($K$1:$K$499,I$1:I$499,I30)*100</f>
        <v>41.463414634146339</v>
      </c>
      <c r="Q30" s="13">
        <f t="shared" si="0"/>
        <v>0.23343330616192742</v>
      </c>
      <c r="R30" s="13">
        <f t="shared" si="1"/>
        <v>3.124990613614314</v>
      </c>
      <c r="S30" s="13" t="s">
        <v>1431</v>
      </c>
      <c r="T30" s="28" t="s">
        <v>1791</v>
      </c>
    </row>
    <row r="31" spans="1:20" x14ac:dyDescent="0.25">
      <c r="A31" s="1" t="s">
        <v>355</v>
      </c>
      <c r="B31" s="5" t="s">
        <v>597</v>
      </c>
      <c r="C31" s="5" t="s">
        <v>6</v>
      </c>
      <c r="D31" s="5" t="s">
        <v>598</v>
      </c>
      <c r="E31" s="7" t="s">
        <v>1400</v>
      </c>
      <c r="F31" s="7" t="s">
        <v>1479</v>
      </c>
      <c r="G31" s="7" t="s">
        <v>1480</v>
      </c>
      <c r="H31" s="7" t="s">
        <v>1481</v>
      </c>
      <c r="I31" s="7">
        <v>487110</v>
      </c>
      <c r="J31" s="7" t="s">
        <v>214</v>
      </c>
      <c r="K31" s="10">
        <v>20500000000</v>
      </c>
      <c r="L31" s="14">
        <f>$K31/SUMIFS($K$1:$K$499,E$1:E$499,E31)*100</f>
        <v>6.8884408602150531</v>
      </c>
      <c r="M31" s="14">
        <f>$K31/SUMIFS($K$1:$K$499,F$1:F$499,F31)*100</f>
        <v>100</v>
      </c>
      <c r="N31" s="14">
        <f>$K31/SUMIFS($K$1:$K$499,G$1:G$499,G31)*100</f>
        <v>100</v>
      </c>
      <c r="O31" s="14">
        <f>$K31/SUMIFS($K$1:$K$499,H$1:H$499,H31)*100</f>
        <v>100</v>
      </c>
      <c r="P31" s="14">
        <f>$K31/SUMIFS($K$1:$K$499,I$1:I$499,I31)*100</f>
        <v>100</v>
      </c>
      <c r="Q31" s="14">
        <f t="shared" si="0"/>
        <v>47.450617484680301</v>
      </c>
      <c r="R31" s="14">
        <f t="shared" si="1"/>
        <v>10000</v>
      </c>
      <c r="S31" s="14" t="s">
        <v>1754</v>
      </c>
      <c r="T31" s="29" t="s">
        <v>1808</v>
      </c>
    </row>
    <row r="32" spans="1:20" x14ac:dyDescent="0.25">
      <c r="A32" s="2" t="s">
        <v>364</v>
      </c>
      <c r="B32" s="6" t="s">
        <v>599</v>
      </c>
      <c r="C32" s="6" t="s">
        <v>6</v>
      </c>
      <c r="D32" s="6" t="s">
        <v>8</v>
      </c>
      <c r="E32" s="8" t="s">
        <v>1409</v>
      </c>
      <c r="F32" s="8" t="s">
        <v>1482</v>
      </c>
      <c r="G32" s="8" t="s">
        <v>1483</v>
      </c>
      <c r="H32" s="8" t="s">
        <v>1484</v>
      </c>
      <c r="I32" s="8">
        <v>722513</v>
      </c>
      <c r="J32" s="8" t="s">
        <v>287</v>
      </c>
      <c r="K32" s="11">
        <v>5400000000</v>
      </c>
      <c r="L32" s="13">
        <f>$K32/SUMIFS($K$1:$K$499,E$1:E$499,E32)*100</f>
        <v>4.1386763133591105</v>
      </c>
      <c r="M32" s="13">
        <f>$K32/SUMIFS($K$1:$K$499,F$1:F$499,F32)*100</f>
        <v>8.0505094928924432</v>
      </c>
      <c r="N32" s="13">
        <f>$K32/SUMIFS($K$1:$K$499,G$1:G$499,G32)*100</f>
        <v>8.0505094928924432</v>
      </c>
      <c r="O32" s="13">
        <f>$K32/SUMIFS($K$1:$K$499,H$1:H$499,H32)*100</f>
        <v>8.0505094928924432</v>
      </c>
      <c r="P32" s="13">
        <f>$K32/SUMIFS($K$1:$K$499,I$1:I$499,I32)*100</f>
        <v>20.395445017279474</v>
      </c>
      <c r="Q32" s="13">
        <f t="shared" si="0"/>
        <v>17.128641626759759</v>
      </c>
      <c r="R32" s="13">
        <f t="shared" si="1"/>
        <v>64.810703095151339</v>
      </c>
      <c r="S32" s="13" t="s">
        <v>1761</v>
      </c>
      <c r="T32" s="28" t="s">
        <v>1828</v>
      </c>
    </row>
    <row r="33" spans="1:20" x14ac:dyDescent="0.25">
      <c r="A33" s="1" t="s">
        <v>375</v>
      </c>
      <c r="B33" s="5" t="s">
        <v>600</v>
      </c>
      <c r="C33" s="5" t="s">
        <v>6</v>
      </c>
      <c r="D33" s="5" t="s">
        <v>601</v>
      </c>
      <c r="E33" s="7" t="s">
        <v>1404</v>
      </c>
      <c r="F33" s="7" t="s">
        <v>1485</v>
      </c>
      <c r="G33" s="7" t="s">
        <v>209</v>
      </c>
      <c r="H33" s="7" t="s">
        <v>1486</v>
      </c>
      <c r="I33" s="7">
        <v>448150</v>
      </c>
      <c r="J33" s="7" t="s">
        <v>198</v>
      </c>
      <c r="K33" s="10">
        <v>5600000000</v>
      </c>
      <c r="L33" s="14">
        <f>$K33/SUMIFS($K$1:$K$499,E$1:E$499,E33)*100</f>
        <v>0.8938547486033519</v>
      </c>
      <c r="M33" s="14">
        <f>$K33/SUMIFS($K$1:$K$499,F$1:F$499,F33)*100</f>
        <v>5.8761804826862534</v>
      </c>
      <c r="N33" s="14">
        <f>$K33/SUMIFS($K$1:$K$499,G$1:G$499,G33)*100</f>
        <v>6.1606160616061603</v>
      </c>
      <c r="O33" s="14">
        <f>$K33/SUMIFS($K$1:$K$499,H$1:H$499,H33)*100</f>
        <v>100</v>
      </c>
      <c r="P33" s="14">
        <f>$K33/SUMIFS($K$1:$K$499,I$1:I$499,I33)*100</f>
        <v>100</v>
      </c>
      <c r="Q33" s="14">
        <f t="shared" si="0"/>
        <v>0.79897631160076144</v>
      </c>
      <c r="R33" s="14">
        <f t="shared" si="1"/>
        <v>34.529497065102852</v>
      </c>
      <c r="S33" s="14" t="s">
        <v>1753</v>
      </c>
      <c r="T33" s="29" t="s">
        <v>1801</v>
      </c>
    </row>
    <row r="34" spans="1:20" x14ac:dyDescent="0.25">
      <c r="A34" s="2" t="s">
        <v>388</v>
      </c>
      <c r="B34" s="6" t="s">
        <v>602</v>
      </c>
      <c r="C34" s="6" t="s">
        <v>6</v>
      </c>
      <c r="D34" s="6" t="s">
        <v>603</v>
      </c>
      <c r="E34" s="8" t="s">
        <v>1425</v>
      </c>
      <c r="F34" s="8" t="s">
        <v>1487</v>
      </c>
      <c r="G34" s="8" t="s">
        <v>1488</v>
      </c>
      <c r="H34" s="8" t="s">
        <v>1489</v>
      </c>
      <c r="I34" s="8">
        <v>452319</v>
      </c>
      <c r="J34" s="8" t="s">
        <v>203</v>
      </c>
      <c r="K34" s="11">
        <v>27200000000</v>
      </c>
      <c r="L34" s="13">
        <f>$K34/SUMIFS($K$1:$K$499,E$1:E$499,E34)*100</f>
        <v>2.387640449438202</v>
      </c>
      <c r="M34" s="13">
        <f>$K34/SUMIFS($K$1:$K$499,F$1:F$499,F34)*100</f>
        <v>3.1525266573945299</v>
      </c>
      <c r="N34" s="13">
        <f>$K34/SUMIFS($K$1:$K$499,G$1:G$499,G34)*100</f>
        <v>8.4550823748834318</v>
      </c>
      <c r="O34" s="13">
        <f>$K34/SUMIFS($K$1:$K$499,H$1:H$499,H34)*100</f>
        <v>8.4550823748834318</v>
      </c>
      <c r="P34" s="13">
        <f>$K34/SUMIFS($K$1:$K$499,I$1:I$499,I34)*100</f>
        <v>8.4550823748834318</v>
      </c>
      <c r="Q34" s="13">
        <f t="shared" si="0"/>
        <v>5.700826915793459</v>
      </c>
      <c r="R34" s="13">
        <f t="shared" si="1"/>
        <v>9.9384243255831279</v>
      </c>
      <c r="S34" s="13" t="s">
        <v>1753</v>
      </c>
      <c r="T34" s="28" t="s">
        <v>603</v>
      </c>
    </row>
    <row r="35" spans="1:20" x14ac:dyDescent="0.25">
      <c r="A35" s="1" t="s">
        <v>390</v>
      </c>
      <c r="B35" s="5" t="s">
        <v>604</v>
      </c>
      <c r="C35" s="5" t="s">
        <v>6</v>
      </c>
      <c r="D35" s="5" t="s">
        <v>605</v>
      </c>
      <c r="E35" s="7" t="s">
        <v>1413</v>
      </c>
      <c r="F35" s="7" t="s">
        <v>1490</v>
      </c>
      <c r="G35" s="7" t="s">
        <v>82</v>
      </c>
      <c r="H35" s="7" t="s">
        <v>1491</v>
      </c>
      <c r="I35" s="7">
        <v>236117</v>
      </c>
      <c r="J35" s="7" t="s">
        <v>58</v>
      </c>
      <c r="K35" s="10">
        <v>17600000000</v>
      </c>
      <c r="L35" s="14">
        <f>$K35/SUMIFS($K$1:$K$499,E$1:E$499,E35)*100</f>
        <v>17.904374364191249</v>
      </c>
      <c r="M35" s="14">
        <f>$K35/SUMIFS($K$1:$K$499,F$1:F$499,F35)*100</f>
        <v>30.931458699472756</v>
      </c>
      <c r="N35" s="14">
        <f>$K35/SUMIFS($K$1:$K$499,G$1:G$499,G35)*100</f>
        <v>30.931458699472756</v>
      </c>
      <c r="O35" s="14">
        <f>$K35/SUMIFS($K$1:$K$499,H$1:H$499,H35)*100</f>
        <v>30.931458699472756</v>
      </c>
      <c r="P35" s="14">
        <f>$K35/SUMIFS($K$1:$K$499,I$1:I$499,I35)*100</f>
        <v>50</v>
      </c>
      <c r="Q35" s="14">
        <f t="shared" si="0"/>
        <v>320.56662137310877</v>
      </c>
      <c r="R35" s="14">
        <f t="shared" si="1"/>
        <v>956.75513727718885</v>
      </c>
      <c r="S35" s="14" t="s">
        <v>1752</v>
      </c>
      <c r="T35" s="29" t="s">
        <v>1389</v>
      </c>
    </row>
    <row r="36" spans="1:20" x14ac:dyDescent="0.25">
      <c r="A36" s="2" t="s">
        <v>527</v>
      </c>
      <c r="B36" s="6" t="s">
        <v>606</v>
      </c>
      <c r="C36" s="6" t="s">
        <v>6</v>
      </c>
      <c r="D36" s="6" t="s">
        <v>603</v>
      </c>
      <c r="E36" s="8" t="s">
        <v>1425</v>
      </c>
      <c r="F36" s="8" t="s">
        <v>1487</v>
      </c>
      <c r="G36" s="8" t="s">
        <v>1488</v>
      </c>
      <c r="H36" s="8" t="s">
        <v>1489</v>
      </c>
      <c r="I36" s="8">
        <v>452319</v>
      </c>
      <c r="J36" s="8" t="s">
        <v>203</v>
      </c>
      <c r="K36" s="11">
        <v>23500000000</v>
      </c>
      <c r="L36" s="13">
        <f>$K36/SUMIFS($K$1:$K$499,E$1:E$499,E36)*100</f>
        <v>2.0628511235955056</v>
      </c>
      <c r="M36" s="13">
        <f>$K36/SUMIFS($K$1:$K$499,F$1:F$499,F36)*100</f>
        <v>2.7236903106165973</v>
      </c>
      <c r="N36" s="13">
        <f>$K36/SUMIFS($K$1:$K$499,G$1:G$499,G36)*100</f>
        <v>7.3049424930059059</v>
      </c>
      <c r="O36" s="13">
        <f>$K36/SUMIFS($K$1:$K$499,H$1:H$499,H36)*100</f>
        <v>7.3049424930059059</v>
      </c>
      <c r="P36" s="13">
        <f>$K36/SUMIFS($K$1:$K$499,I$1:I$499,I36)*100</f>
        <v>7.3049424930059059</v>
      </c>
      <c r="Q36" s="13">
        <f t="shared" si="0"/>
        <v>4.2553547581192399</v>
      </c>
      <c r="R36" s="13">
        <f t="shared" si="1"/>
        <v>7.4184889081467364</v>
      </c>
      <c r="S36" s="13" t="s">
        <v>1753</v>
      </c>
      <c r="T36" s="28" t="s">
        <v>603</v>
      </c>
    </row>
    <row r="37" spans="1:20" x14ac:dyDescent="0.25">
      <c r="A37" s="1" t="s">
        <v>397</v>
      </c>
      <c r="B37" s="5" t="s">
        <v>607</v>
      </c>
      <c r="C37" s="5" t="s">
        <v>6</v>
      </c>
      <c r="D37" s="5" t="s">
        <v>8</v>
      </c>
      <c r="E37" s="7" t="s">
        <v>1409</v>
      </c>
      <c r="F37" s="7" t="s">
        <v>1482</v>
      </c>
      <c r="G37" s="7" t="s">
        <v>1483</v>
      </c>
      <c r="H37" s="7" t="s">
        <v>1484</v>
      </c>
      <c r="I37" s="7">
        <v>722511</v>
      </c>
      <c r="J37" s="7" t="s">
        <v>286</v>
      </c>
      <c r="K37" s="10">
        <v>8600000000</v>
      </c>
      <c r="L37" s="14">
        <f>$K37/SUMIFS($K$1:$K$499,E$1:E$499,E37)*100</f>
        <v>6.5912252397941389</v>
      </c>
      <c r="M37" s="14">
        <f>$K37/SUMIFS($K$1:$K$499,F$1:F$499,F37)*100</f>
        <v>12.821181784976854</v>
      </c>
      <c r="N37" s="14">
        <f>$K37/SUMIFS($K$1:$K$499,G$1:G$499,G37)*100</f>
        <v>12.821181784976854</v>
      </c>
      <c r="O37" s="14">
        <f>$K37/SUMIFS($K$1:$K$499,H$1:H$499,H37)*100</f>
        <v>12.821181784976854</v>
      </c>
      <c r="P37" s="14">
        <f>$K37/SUMIFS($K$1:$K$499,I$1:I$499,I37)*100</f>
        <v>60.99290780141844</v>
      </c>
      <c r="Q37" s="14">
        <f t="shared" si="0"/>
        <v>43.444250161699301</v>
      </c>
      <c r="R37" s="14">
        <f t="shared" si="1"/>
        <v>164.38270236342228</v>
      </c>
      <c r="S37" s="14" t="s">
        <v>1761</v>
      </c>
      <c r="T37" s="29" t="s">
        <v>1828</v>
      </c>
    </row>
    <row r="38" spans="1:20" x14ac:dyDescent="0.25">
      <c r="A38" s="2" t="s">
        <v>529</v>
      </c>
      <c r="B38" s="6" t="s">
        <v>608</v>
      </c>
      <c r="C38" s="6" t="s">
        <v>6</v>
      </c>
      <c r="D38" s="6" t="s">
        <v>589</v>
      </c>
      <c r="E38" s="8" t="s">
        <v>1425</v>
      </c>
      <c r="F38" s="8" t="s">
        <v>1470</v>
      </c>
      <c r="G38" s="8" t="s">
        <v>1390</v>
      </c>
      <c r="H38" s="8" t="s">
        <v>1471</v>
      </c>
      <c r="I38" s="8">
        <v>454110</v>
      </c>
      <c r="J38" s="8" t="s">
        <v>204</v>
      </c>
      <c r="K38" s="11">
        <v>10900000000</v>
      </c>
      <c r="L38" s="13">
        <f>$K38/SUMIFS($K$1:$K$499,E$1:E$499,E38)*100</f>
        <v>0.95681179775280911</v>
      </c>
      <c r="M38" s="13">
        <f>$K38/SUMIFS($K$1:$K$499,F$1:F$499,F38)*100</f>
        <v>3.9435600578871202</v>
      </c>
      <c r="N38" s="13">
        <f>$K38/SUMIFS($K$1:$K$499,G$1:G$499,G38)*100</f>
        <v>3.9435600578871202</v>
      </c>
      <c r="O38" s="13">
        <f>$K38/SUMIFS($K$1:$K$499,H$1:H$499,H38)*100</f>
        <v>3.9435600578871202</v>
      </c>
      <c r="P38" s="13">
        <f>$K38/SUMIFS($K$1:$K$499,I$1:I$499,I38)*100</f>
        <v>3.9435600578871202</v>
      </c>
      <c r="Q38" s="13">
        <f t="shared" si="0"/>
        <v>0.91548881631896251</v>
      </c>
      <c r="R38" s="13">
        <f t="shared" si="1"/>
        <v>15.551665930162667</v>
      </c>
      <c r="S38" s="13" t="s">
        <v>1753</v>
      </c>
      <c r="T38" s="28" t="s">
        <v>1802</v>
      </c>
    </row>
    <row r="39" spans="1:20" x14ac:dyDescent="0.25">
      <c r="A39" s="1" t="s">
        <v>534</v>
      </c>
      <c r="B39" s="5" t="s">
        <v>609</v>
      </c>
      <c r="C39" s="5" t="s">
        <v>6</v>
      </c>
      <c r="D39" s="5" t="s">
        <v>589</v>
      </c>
      <c r="E39" s="7" t="s">
        <v>1407</v>
      </c>
      <c r="F39" s="7" t="s">
        <v>1414</v>
      </c>
      <c r="G39" s="7" t="s">
        <v>1492</v>
      </c>
      <c r="H39" s="7" t="s">
        <v>1493</v>
      </c>
      <c r="I39" s="7">
        <v>561510</v>
      </c>
      <c r="J39" s="7" t="s">
        <v>272</v>
      </c>
      <c r="K39" s="10">
        <v>11900000000</v>
      </c>
      <c r="L39" s="14">
        <f>$K39/SUMIFS($K$1:$K$499,E$1:E$499,E39)*100</f>
        <v>9.3996840442338065</v>
      </c>
      <c r="M39" s="14">
        <f>$K39/SUMIFS($K$1:$K$499,F$1:F$499,F39)*100</f>
        <v>11.805555555555555</v>
      </c>
      <c r="N39" s="14">
        <f>$K39/SUMIFS($K$1:$K$499,G$1:G$499,G39)*100</f>
        <v>100</v>
      </c>
      <c r="O39" s="14">
        <f>$K39/SUMIFS($K$1:$K$499,H$1:H$499,H39)*100</f>
        <v>100</v>
      </c>
      <c r="P39" s="14">
        <f>$K39/SUMIFS($K$1:$K$499,I$1:I$499,I39)*100</f>
        <v>100</v>
      </c>
      <c r="Q39" s="14">
        <f t="shared" si="0"/>
        <v>88.354060131423608</v>
      </c>
      <c r="R39" s="14">
        <f t="shared" si="1"/>
        <v>139.37114197530863</v>
      </c>
      <c r="S39" s="14" t="s">
        <v>1758</v>
      </c>
      <c r="T39" s="29" t="s">
        <v>1822</v>
      </c>
    </row>
    <row r="40" spans="1:20" x14ac:dyDescent="0.25">
      <c r="A40" s="2" t="s">
        <v>421</v>
      </c>
      <c r="B40" s="6" t="s">
        <v>610</v>
      </c>
      <c r="C40" s="6" t="s">
        <v>6</v>
      </c>
      <c r="D40" s="6" t="s">
        <v>611</v>
      </c>
      <c r="E40" s="8" t="s">
        <v>1426</v>
      </c>
      <c r="F40" s="8" t="s">
        <v>1472</v>
      </c>
      <c r="G40" s="8" t="s">
        <v>1397</v>
      </c>
      <c r="H40" s="8" t="s">
        <v>1494</v>
      </c>
      <c r="I40" s="8">
        <v>336111</v>
      </c>
      <c r="J40" s="8" t="s">
        <v>158</v>
      </c>
      <c r="K40" s="11">
        <v>158000000000</v>
      </c>
      <c r="L40" s="13">
        <f>$K40/SUMIFS($K$1:$K$499,E$1:E$499,E40)*100</f>
        <v>7.4840783551286441</v>
      </c>
      <c r="M40" s="13">
        <f>$K40/SUMIFS($K$1:$K$499,F$1:F$499,F40)*100</f>
        <v>27.383015597920281</v>
      </c>
      <c r="N40" s="13">
        <f>$K40/SUMIFS($K$1:$K$499,G$1:G$499,G40)*100</f>
        <v>85.96300326441785</v>
      </c>
      <c r="O40" s="13">
        <f>$K40/SUMIFS($K$1:$K$499,H$1:H$499,H40)*100</f>
        <v>100</v>
      </c>
      <c r="P40" s="13">
        <f>$K40/SUMIFS($K$1:$K$499,I$1:I$499,I40)*100</f>
        <v>100</v>
      </c>
      <c r="Q40" s="13">
        <f t="shared" si="0"/>
        <v>56.011428825705067</v>
      </c>
      <c r="R40" s="13">
        <f t="shared" si="1"/>
        <v>749.82954323594538</v>
      </c>
      <c r="S40" s="13" t="s">
        <v>1431</v>
      </c>
      <c r="T40" s="28" t="s">
        <v>1791</v>
      </c>
    </row>
    <row r="41" spans="1:20" x14ac:dyDescent="0.25">
      <c r="A41" s="1" t="s">
        <v>440</v>
      </c>
      <c r="B41" s="5" t="s">
        <v>612</v>
      </c>
      <c r="C41" s="5" t="s">
        <v>6</v>
      </c>
      <c r="D41" s="5" t="s">
        <v>611</v>
      </c>
      <c r="E41" s="7" t="s">
        <v>1426</v>
      </c>
      <c r="F41" s="7" t="s">
        <v>1472</v>
      </c>
      <c r="G41" s="7" t="s">
        <v>1398</v>
      </c>
      <c r="H41" s="7" t="s">
        <v>1495</v>
      </c>
      <c r="I41" s="7">
        <v>336211</v>
      </c>
      <c r="J41" s="7" t="s">
        <v>160</v>
      </c>
      <c r="K41" s="10">
        <v>144800000000</v>
      </c>
      <c r="L41" s="14">
        <f>$K41/SUMIFS($K$1:$K$499,E$1:E$499,E41)*100</f>
        <v>6.8588262393837196</v>
      </c>
      <c r="M41" s="14">
        <f>$K41/SUMIFS($K$1:$K$499,F$1:F$499,F41)*100</f>
        <v>25.095320623916813</v>
      </c>
      <c r="N41" s="14">
        <f>$K41/SUMIFS($K$1:$K$499,G$1:G$499,G41)*100</f>
        <v>100</v>
      </c>
      <c r="O41" s="14">
        <f>$K41/SUMIFS($K$1:$K$499,H$1:H$499,H41)*100</f>
        <v>100</v>
      </c>
      <c r="P41" s="14">
        <f>$K41/SUMIFS($K$1:$K$499,I$1:I$499,I41)*100</f>
        <v>100</v>
      </c>
      <c r="Q41" s="14">
        <f t="shared" si="0"/>
        <v>47.043497382058618</v>
      </c>
      <c r="R41" s="14">
        <f t="shared" si="1"/>
        <v>629.77511721718452</v>
      </c>
      <c r="S41" s="14" t="s">
        <v>1431</v>
      </c>
      <c r="T41" s="29" t="s">
        <v>1791</v>
      </c>
    </row>
    <row r="42" spans="1:20" x14ac:dyDescent="0.25">
      <c r="A42" s="2" t="s">
        <v>441</v>
      </c>
      <c r="B42" s="6" t="s">
        <v>613</v>
      </c>
      <c r="C42" s="6" t="s">
        <v>6</v>
      </c>
      <c r="D42" s="6" t="s">
        <v>592</v>
      </c>
      <c r="E42" s="8" t="s">
        <v>1428</v>
      </c>
      <c r="F42" s="8" t="s">
        <v>1496</v>
      </c>
      <c r="G42" s="8" t="s">
        <v>215</v>
      </c>
      <c r="H42" s="8" t="s">
        <v>1497</v>
      </c>
      <c r="I42" s="8">
        <v>423120</v>
      </c>
      <c r="J42" s="8" t="s">
        <v>177</v>
      </c>
      <c r="K42" s="11">
        <v>19300000000</v>
      </c>
      <c r="L42" s="13">
        <f>$K42/SUMIFS($K$1:$K$499,E$1:E$499,E42)*100</f>
        <v>2.6653777102610134</v>
      </c>
      <c r="M42" s="13">
        <f>$K42/SUMIFS($K$1:$K$499,F$1:F$499,F42)*100</f>
        <v>20.104166666666668</v>
      </c>
      <c r="N42" s="13">
        <f>$K42/SUMIFS($K$1:$K$499,G$1:G$499,G42)*100</f>
        <v>37.843137254901961</v>
      </c>
      <c r="O42" s="13">
        <f>$K42/SUMIFS($K$1:$K$499,H$1:H$499,H42)*100</f>
        <v>60.691823899371066</v>
      </c>
      <c r="P42" s="13">
        <f>$K42/SUMIFS($K$1:$K$499,I$1:I$499,I42)*100</f>
        <v>60.691823899371066</v>
      </c>
      <c r="Q42" s="13">
        <f t="shared" si="0"/>
        <v>7.1042383383562431</v>
      </c>
      <c r="R42" s="13">
        <f t="shared" si="1"/>
        <v>404.17751736111114</v>
      </c>
      <c r="S42" s="13" t="s">
        <v>1768</v>
      </c>
      <c r="T42" s="28" t="s">
        <v>1794</v>
      </c>
    </row>
    <row r="43" spans="1:20" x14ac:dyDescent="0.25">
      <c r="A43" s="1" t="s">
        <v>443</v>
      </c>
      <c r="B43" s="5" t="s">
        <v>614</v>
      </c>
      <c r="C43" s="5" t="s">
        <v>6</v>
      </c>
      <c r="D43" s="5" t="s">
        <v>615</v>
      </c>
      <c r="E43" s="7" t="s">
        <v>1404</v>
      </c>
      <c r="F43" s="7" t="s">
        <v>1485</v>
      </c>
      <c r="G43" s="7" t="s">
        <v>209</v>
      </c>
      <c r="H43" s="7" t="s">
        <v>1498</v>
      </c>
      <c r="I43" s="7">
        <v>448140</v>
      </c>
      <c r="J43" s="7" t="s">
        <v>197</v>
      </c>
      <c r="K43" s="10">
        <v>16300000000</v>
      </c>
      <c r="L43" s="14">
        <f>$K43/SUMIFS($K$1:$K$499,E$1:E$499,E43)*100</f>
        <v>2.601755786113328</v>
      </c>
      <c r="M43" s="14">
        <f>$K43/SUMIFS($K$1:$K$499,F$1:F$499,F43)*100</f>
        <v>17.103882476390346</v>
      </c>
      <c r="N43" s="14">
        <f>$K43/SUMIFS($K$1:$K$499,G$1:G$499,G43)*100</f>
        <v>17.931793179317932</v>
      </c>
      <c r="O43" s="14">
        <f>$K43/SUMIFS($K$1:$K$499,H$1:H$499,H43)*100</f>
        <v>34.315789473684212</v>
      </c>
      <c r="P43" s="14">
        <f>$K43/SUMIFS($K$1:$K$499,I$1:I$499,I43)*100</f>
        <v>34.315789473684212</v>
      </c>
      <c r="Q43" s="14">
        <f t="shared" si="0"/>
        <v>6.7691331705741815</v>
      </c>
      <c r="R43" s="14">
        <f t="shared" si="1"/>
        <v>292.54279576617279</v>
      </c>
      <c r="S43" s="14" t="s">
        <v>1753</v>
      </c>
      <c r="T43" s="29" t="s">
        <v>1801</v>
      </c>
    </row>
    <row r="44" spans="1:20" x14ac:dyDescent="0.25">
      <c r="A44" s="2" t="s">
        <v>616</v>
      </c>
      <c r="B44" s="6" t="s">
        <v>617</v>
      </c>
      <c r="C44" s="6" t="s">
        <v>6</v>
      </c>
      <c r="D44" s="6" t="s">
        <v>618</v>
      </c>
      <c r="E44" s="8" t="s">
        <v>1426</v>
      </c>
      <c r="F44" s="8" t="s">
        <v>1462</v>
      </c>
      <c r="G44" s="8" t="s">
        <v>1499</v>
      </c>
      <c r="H44" s="8" t="s">
        <v>1500</v>
      </c>
      <c r="I44" s="8">
        <v>334511</v>
      </c>
      <c r="J44" s="8" t="s">
        <v>149</v>
      </c>
      <c r="K44" s="11">
        <v>3600000000</v>
      </c>
      <c r="L44" s="13">
        <f>$K44/SUMIFS($K$1:$K$499,E$1:E$499,E44)*100</f>
        <v>0.17052330429407039</v>
      </c>
      <c r="M44" s="13">
        <f>$K44/SUMIFS($K$1:$K$499,F$1:F$499,F44)*100</f>
        <v>0.46521341250483367</v>
      </c>
      <c r="N44" s="13">
        <f>$K44/SUMIFS($K$1:$K$499,G$1:G$499,G44)*100</f>
        <v>4.0816326530612246</v>
      </c>
      <c r="O44" s="13">
        <f>$K44/SUMIFS($K$1:$K$499,H$1:H$499,H44)*100</f>
        <v>4.0816326530612246</v>
      </c>
      <c r="P44" s="13">
        <f>$K44/SUMIFS($K$1:$K$499,I$1:I$499,I44)*100</f>
        <v>9.3023255813953494</v>
      </c>
      <c r="Q44" s="13">
        <f t="shared" si="0"/>
        <v>2.9078197307368128E-2</v>
      </c>
      <c r="R44" s="13">
        <f t="shared" si="1"/>
        <v>0.21642351917439254</v>
      </c>
      <c r="S44" s="13" t="s">
        <v>1431</v>
      </c>
      <c r="T44" s="28" t="s">
        <v>1789</v>
      </c>
    </row>
    <row r="45" spans="1:20" x14ac:dyDescent="0.25">
      <c r="A45" s="1" t="s">
        <v>619</v>
      </c>
      <c r="B45" s="5" t="s">
        <v>620</v>
      </c>
      <c r="C45" s="5" t="s">
        <v>6</v>
      </c>
      <c r="D45" s="5" t="s">
        <v>621</v>
      </c>
      <c r="E45" s="7" t="s">
        <v>1426</v>
      </c>
      <c r="F45" s="7" t="s">
        <v>1501</v>
      </c>
      <c r="G45" s="7" t="s">
        <v>114</v>
      </c>
      <c r="H45" s="7" t="s">
        <v>1502</v>
      </c>
      <c r="I45" s="7">
        <v>339930</v>
      </c>
      <c r="J45" s="7" t="s">
        <v>175</v>
      </c>
      <c r="K45" s="10">
        <v>4700000000</v>
      </c>
      <c r="L45" s="14">
        <f>$K45/SUMIFS($K$1:$K$499,E$1:E$499,E45)*100</f>
        <v>0.22262764727281412</v>
      </c>
      <c r="M45" s="14">
        <f>$K45/SUMIFS($K$1:$K$499,F$1:F$499,F45)*100</f>
        <v>2.9596977329974812</v>
      </c>
      <c r="N45" s="14">
        <f>$K45/SUMIFS($K$1:$K$499,G$1:G$499,G45)*100</f>
        <v>100</v>
      </c>
      <c r="O45" s="14">
        <f>$K45/SUMIFS($K$1:$K$499,H$1:H$499,H45)*100</f>
        <v>100</v>
      </c>
      <c r="P45" s="14">
        <f>$K45/SUMIFS($K$1:$K$499,I$1:I$499,I45)*100</f>
        <v>100</v>
      </c>
      <c r="Q45" s="14">
        <f t="shared" si="0"/>
        <v>4.956306933022854E-2</v>
      </c>
      <c r="R45" s="14">
        <f t="shared" si="1"/>
        <v>8.7598106707104293</v>
      </c>
      <c r="S45" s="14" t="s">
        <v>1431</v>
      </c>
      <c r="T45" s="29" t="s">
        <v>1793</v>
      </c>
    </row>
    <row r="46" spans="1:20" x14ac:dyDescent="0.25">
      <c r="A46" s="2" t="s">
        <v>447</v>
      </c>
      <c r="B46" s="6" t="s">
        <v>622</v>
      </c>
      <c r="C46" s="6" t="s">
        <v>6</v>
      </c>
      <c r="D46" s="6" t="s">
        <v>601</v>
      </c>
      <c r="E46" s="8" t="s">
        <v>1405</v>
      </c>
      <c r="F46" s="8" t="s">
        <v>1503</v>
      </c>
      <c r="G46" s="8" t="s">
        <v>1504</v>
      </c>
      <c r="H46" s="8" t="s">
        <v>1505</v>
      </c>
      <c r="I46" s="8">
        <v>315220</v>
      </c>
      <c r="J46" s="8" t="s">
        <v>83</v>
      </c>
      <c r="K46" s="11">
        <v>7000000000</v>
      </c>
      <c r="L46" s="13">
        <f>$K46/SUMIFS($K$1:$K$499,E$1:E$499,E46)*100</f>
        <v>1.3738959764474974</v>
      </c>
      <c r="M46" s="13">
        <f>$K46/SUMIFS($K$1:$K$499,F$1:F$499,F46)*100</f>
        <v>24.647887323943664</v>
      </c>
      <c r="N46" s="13">
        <f>$K46/SUMIFS($K$1:$K$499,G$1:G$499,G46)*100</f>
        <v>37.634408602150536</v>
      </c>
      <c r="O46" s="13">
        <f>$K46/SUMIFS($K$1:$K$499,H$1:H$499,H46)*100</f>
        <v>37.634408602150536</v>
      </c>
      <c r="P46" s="13">
        <f>$K46/SUMIFS($K$1:$K$499,I$1:I$499,I46)*100</f>
        <v>37.634408602150536</v>
      </c>
      <c r="Q46" s="13">
        <f t="shared" si="0"/>
        <v>1.8875901540986224</v>
      </c>
      <c r="R46" s="13">
        <f t="shared" si="1"/>
        <v>607.51834953382274</v>
      </c>
      <c r="S46" s="13" t="s">
        <v>1431</v>
      </c>
      <c r="T46" s="28" t="s">
        <v>7</v>
      </c>
    </row>
    <row r="47" spans="1:20" x14ac:dyDescent="0.25">
      <c r="A47" s="1" t="s">
        <v>449</v>
      </c>
      <c r="B47" s="5" t="s">
        <v>623</v>
      </c>
      <c r="C47" s="5" t="s">
        <v>6</v>
      </c>
      <c r="D47" s="5" t="s">
        <v>624</v>
      </c>
      <c r="E47" s="7" t="s">
        <v>1404</v>
      </c>
      <c r="F47" s="7" t="s">
        <v>1506</v>
      </c>
      <c r="G47" s="7" t="s">
        <v>1507</v>
      </c>
      <c r="H47" s="7" t="s">
        <v>1508</v>
      </c>
      <c r="I47" s="7">
        <v>444110</v>
      </c>
      <c r="J47" s="7" t="s">
        <v>190</v>
      </c>
      <c r="K47" s="10">
        <v>110900000000</v>
      </c>
      <c r="L47" s="14">
        <f>$K47/SUMIFS($K$1:$K$499,E$1:E$499,E47)*100</f>
        <v>17.701516360734239</v>
      </c>
      <c r="M47" s="14">
        <f>$K47/SUMIFS($K$1:$K$499,F$1:F$499,F47)*100</f>
        <v>60.700602079912422</v>
      </c>
      <c r="N47" s="14">
        <f>$K47/SUMIFS($K$1:$K$499,G$1:G$499,G47)*100</f>
        <v>60.700602079912422</v>
      </c>
      <c r="O47" s="14">
        <f>$K47/SUMIFS($K$1:$K$499,H$1:H$499,H47)*100</f>
        <v>60.700602079912422</v>
      </c>
      <c r="P47" s="14">
        <f>$K47/SUMIFS($K$1:$K$499,I$1:I$499,I47)*100</f>
        <v>60.700602079912422</v>
      </c>
      <c r="Q47" s="14">
        <f t="shared" si="0"/>
        <v>313.3436814693419</v>
      </c>
      <c r="R47" s="14">
        <f t="shared" si="1"/>
        <v>3684.5630928638684</v>
      </c>
      <c r="S47" s="14" t="s">
        <v>1753</v>
      </c>
      <c r="T47" s="29" t="s">
        <v>1798</v>
      </c>
    </row>
    <row r="48" spans="1:20" x14ac:dyDescent="0.25">
      <c r="A48" s="2" t="s">
        <v>454</v>
      </c>
      <c r="B48" s="6" t="s">
        <v>625</v>
      </c>
      <c r="C48" s="6" t="s">
        <v>6</v>
      </c>
      <c r="D48" s="6" t="s">
        <v>598</v>
      </c>
      <c r="E48" s="8" t="s">
        <v>1409</v>
      </c>
      <c r="F48" s="8" t="s">
        <v>1509</v>
      </c>
      <c r="G48" s="8" t="s">
        <v>289</v>
      </c>
      <c r="H48" s="8" t="s">
        <v>1510</v>
      </c>
      <c r="I48" s="8">
        <v>721110</v>
      </c>
      <c r="J48" s="8" t="s">
        <v>284</v>
      </c>
      <c r="K48" s="11">
        <v>9400000000</v>
      </c>
      <c r="L48" s="13">
        <f>$K48/SUMIFS($K$1:$K$499,E$1:E$499,E48)*100</f>
        <v>7.204362471402896</v>
      </c>
      <c r="M48" s="13">
        <f>$K48/SUMIFS($K$1:$K$499,F$1:F$499,F48)*100</f>
        <v>14.826498422712934</v>
      </c>
      <c r="N48" s="13">
        <f>$K48/SUMIFS($K$1:$K$499,G$1:G$499,G48)*100</f>
        <v>14.826498422712934</v>
      </c>
      <c r="O48" s="13">
        <f>$K48/SUMIFS($K$1:$K$499,H$1:H$499,H48)*100</f>
        <v>31.023102310231021</v>
      </c>
      <c r="P48" s="13">
        <f>$K48/SUMIFS($K$1:$K$499,I$1:I$499,I48)*100</f>
        <v>31.023102310231021</v>
      </c>
      <c r="Q48" s="13">
        <f t="shared" si="0"/>
        <v>51.902838619358441</v>
      </c>
      <c r="R48" s="13">
        <f t="shared" si="1"/>
        <v>219.82505547870912</v>
      </c>
      <c r="S48" s="13" t="s">
        <v>1761</v>
      </c>
      <c r="T48" s="28" t="s">
        <v>1827</v>
      </c>
    </row>
    <row r="49" spans="1:20" x14ac:dyDescent="0.25">
      <c r="A49" s="1" t="s">
        <v>455</v>
      </c>
      <c r="B49" s="5" t="s">
        <v>626</v>
      </c>
      <c r="C49" s="5" t="s">
        <v>6</v>
      </c>
      <c r="D49" s="5" t="s">
        <v>627</v>
      </c>
      <c r="E49" s="7" t="s">
        <v>1426</v>
      </c>
      <c r="F49" s="7" t="s">
        <v>1472</v>
      </c>
      <c r="G49" s="7" t="s">
        <v>125</v>
      </c>
      <c r="H49" s="7" t="s">
        <v>1511</v>
      </c>
      <c r="I49" s="7">
        <v>336991</v>
      </c>
      <c r="J49" s="7" t="s">
        <v>168</v>
      </c>
      <c r="K49" s="10">
        <v>5400000000</v>
      </c>
      <c r="L49" s="14">
        <f>$K49/SUMIFS($K$1:$K$499,E$1:E$499,E49)*100</f>
        <v>0.25578495644110555</v>
      </c>
      <c r="M49" s="14">
        <f>$K49/SUMIFS($K$1:$K$499,F$1:F$499,F49)*100</f>
        <v>0.93587521663778162</v>
      </c>
      <c r="N49" s="14">
        <f>$K49/SUMIFS($K$1:$K$499,G$1:G$499,G49)*100</f>
        <v>100</v>
      </c>
      <c r="O49" s="14">
        <f>$K49/SUMIFS($K$1:$K$499,H$1:H$499,H49)*100</f>
        <v>100</v>
      </c>
      <c r="P49" s="14">
        <f>$K49/SUMIFS($K$1:$K$499,I$1:I$499,I49)*100</f>
        <v>100</v>
      </c>
      <c r="Q49" s="14">
        <f t="shared" si="0"/>
        <v>6.542594394157826E-2</v>
      </c>
      <c r="R49" s="14">
        <f t="shared" si="1"/>
        <v>0.87586242111681467</v>
      </c>
      <c r="S49" s="14" t="s">
        <v>1431</v>
      </c>
      <c r="T49" s="29" t="s">
        <v>1791</v>
      </c>
    </row>
    <row r="50" spans="1:20" x14ac:dyDescent="0.25">
      <c r="A50" s="2" t="s">
        <v>460</v>
      </c>
      <c r="B50" s="6" t="s">
        <v>628</v>
      </c>
      <c r="C50" s="6" t="s">
        <v>6</v>
      </c>
      <c r="D50" s="6" t="s">
        <v>629</v>
      </c>
      <c r="E50" s="8" t="s">
        <v>1415</v>
      </c>
      <c r="F50" s="8" t="s">
        <v>1416</v>
      </c>
      <c r="G50" s="8" t="s">
        <v>1512</v>
      </c>
      <c r="H50" s="8" t="s">
        <v>1513</v>
      </c>
      <c r="I50" s="8">
        <v>541213</v>
      </c>
      <c r="J50" s="8" t="s">
        <v>260</v>
      </c>
      <c r="K50" s="11">
        <v>3100000000</v>
      </c>
      <c r="L50" s="13">
        <f>$K50/SUMIFS($K$1:$K$499,E$1:E$499,E50)*100</f>
        <v>1.1562849682954122</v>
      </c>
      <c r="M50" s="13">
        <f>$K50/SUMIFS($K$1:$K$499,F$1:F$499,F50)*100</f>
        <v>1.1562849682954122</v>
      </c>
      <c r="N50" s="13">
        <f>$K50/SUMIFS($K$1:$K$499,G$1:G$499,G50)*100</f>
        <v>100</v>
      </c>
      <c r="O50" s="13">
        <f>$K50/SUMIFS($K$1:$K$499,H$1:H$499,H50)*100</f>
        <v>100</v>
      </c>
      <c r="P50" s="13">
        <f>$K50/SUMIFS($K$1:$K$499,I$1:I$499,I50)*100</f>
        <v>100</v>
      </c>
      <c r="Q50" s="13">
        <f t="shared" si="0"/>
        <v>1.3369949279059223</v>
      </c>
      <c r="R50" s="13">
        <f t="shared" si="1"/>
        <v>1.3369949279059223</v>
      </c>
      <c r="S50" s="13" t="s">
        <v>1757</v>
      </c>
      <c r="T50" s="28" t="s">
        <v>1821</v>
      </c>
    </row>
    <row r="51" spans="1:20" x14ac:dyDescent="0.25">
      <c r="A51" s="1" t="s">
        <v>483</v>
      </c>
      <c r="B51" s="5" t="s">
        <v>630</v>
      </c>
      <c r="C51" s="5" t="s">
        <v>6</v>
      </c>
      <c r="D51" s="5" t="s">
        <v>201</v>
      </c>
      <c r="E51" s="7" t="s">
        <v>1404</v>
      </c>
      <c r="F51" s="7" t="s">
        <v>1485</v>
      </c>
      <c r="G51" s="7" t="s">
        <v>209</v>
      </c>
      <c r="H51" s="7" t="s">
        <v>1498</v>
      </c>
      <c r="I51" s="7">
        <v>448140</v>
      </c>
      <c r="J51" s="7" t="s">
        <v>197</v>
      </c>
      <c r="K51" s="10">
        <v>15500000000</v>
      </c>
      <c r="L51" s="14">
        <f>$K51/SUMIFS($K$1:$K$499,E$1:E$499,E51)*100</f>
        <v>2.4740622505985637</v>
      </c>
      <c r="M51" s="14">
        <f>$K51/SUMIFS($K$1:$K$499,F$1:F$499,F51)*100</f>
        <v>16.264428121720879</v>
      </c>
      <c r="N51" s="14">
        <f>$K51/SUMIFS($K$1:$K$499,G$1:G$499,G51)*100</f>
        <v>17.051705170517049</v>
      </c>
      <c r="O51" s="14">
        <f>$K51/SUMIFS($K$1:$K$499,H$1:H$499,H51)*100</f>
        <v>32.631578947368425</v>
      </c>
      <c r="P51" s="14">
        <f>$K51/SUMIFS($K$1:$K$499,I$1:I$499,I51)*100</f>
        <v>32.631578947368425</v>
      </c>
      <c r="Q51" s="14">
        <f t="shared" si="0"/>
        <v>6.1209840198368299</v>
      </c>
      <c r="R51" s="14">
        <f t="shared" si="1"/>
        <v>264.531622126625</v>
      </c>
      <c r="S51" s="14" t="s">
        <v>1753</v>
      </c>
      <c r="T51" s="29" t="s">
        <v>1801</v>
      </c>
    </row>
    <row r="52" spans="1:20" x14ac:dyDescent="0.25">
      <c r="A52" s="2" t="s">
        <v>488</v>
      </c>
      <c r="B52" s="6" t="s">
        <v>631</v>
      </c>
      <c r="C52" s="6" t="s">
        <v>6</v>
      </c>
      <c r="D52" s="6" t="s">
        <v>592</v>
      </c>
      <c r="E52" s="8" t="s">
        <v>1428</v>
      </c>
      <c r="F52" s="8" t="s">
        <v>1496</v>
      </c>
      <c r="G52" s="8" t="s">
        <v>215</v>
      </c>
      <c r="H52" s="8" t="s">
        <v>1514</v>
      </c>
      <c r="I52" s="8">
        <v>423110</v>
      </c>
      <c r="J52" s="8" t="s">
        <v>176</v>
      </c>
      <c r="K52" s="11">
        <v>19200000000</v>
      </c>
      <c r="L52" s="13">
        <f>$K52/SUMIFS($K$1:$K$499,E$1:E$499,E52)*100</f>
        <v>2.6515674630575887</v>
      </c>
      <c r="M52" s="13">
        <f>$K52/SUMIFS($K$1:$K$499,F$1:F$499,F52)*100</f>
        <v>20</v>
      </c>
      <c r="N52" s="13">
        <f>$K52/SUMIFS($K$1:$K$499,G$1:G$499,G52)*100</f>
        <v>37.647058823529413</v>
      </c>
      <c r="O52" s="13">
        <f>$K52/SUMIFS($K$1:$K$499,H$1:H$499,H52)*100</f>
        <v>100</v>
      </c>
      <c r="P52" s="13">
        <f>$K52/SUMIFS($K$1:$K$499,I$1:I$499,I52)*100</f>
        <v>100</v>
      </c>
      <c r="Q52" s="13">
        <f t="shared" si="0"/>
        <v>7.0308100111456575</v>
      </c>
      <c r="R52" s="13">
        <f t="shared" si="1"/>
        <v>400</v>
      </c>
      <c r="S52" s="13" t="s">
        <v>1768</v>
      </c>
      <c r="T52" s="28" t="s">
        <v>1794</v>
      </c>
    </row>
    <row r="53" spans="1:20" x14ac:dyDescent="0.25">
      <c r="A53" s="1" t="s">
        <v>632</v>
      </c>
      <c r="B53" s="5" t="s">
        <v>633</v>
      </c>
      <c r="C53" s="5" t="s">
        <v>6</v>
      </c>
      <c r="D53" s="5" t="s">
        <v>603</v>
      </c>
      <c r="E53" s="7" t="s">
        <v>1425</v>
      </c>
      <c r="F53" s="7" t="s">
        <v>1487</v>
      </c>
      <c r="G53" s="7" t="s">
        <v>206</v>
      </c>
      <c r="H53" s="7" t="s">
        <v>1515</v>
      </c>
      <c r="I53" s="7">
        <v>452210</v>
      </c>
      <c r="J53" s="7" t="s">
        <v>201</v>
      </c>
      <c r="K53" s="10">
        <v>20000000000</v>
      </c>
      <c r="L53" s="14">
        <f>$K53/SUMIFS($K$1:$K$499,E$1:E$499,E53)*100</f>
        <v>1.75561797752809</v>
      </c>
      <c r="M53" s="14">
        <f>$K53/SUMIFS($K$1:$K$499,F$1:F$499,F53)*100</f>
        <v>2.3180343069077423</v>
      </c>
      <c r="N53" s="14">
        <f>$K53/SUMIFS($K$1:$K$499,G$1:G$499,G53)*100</f>
        <v>3.6961744594344856</v>
      </c>
      <c r="O53" s="14">
        <f>$K53/SUMIFS($K$1:$K$499,H$1:H$499,H53)*100</f>
        <v>3.6961744594344856</v>
      </c>
      <c r="P53" s="14">
        <f>$K53/SUMIFS($K$1:$K$499,I$1:I$499,I53)*100</f>
        <v>3.6961744594344856</v>
      </c>
      <c r="Q53" s="14">
        <f t="shared" si="0"/>
        <v>3.0821944830198214</v>
      </c>
      <c r="R53" s="14">
        <f t="shared" si="1"/>
        <v>5.373283048001257</v>
      </c>
      <c r="S53" s="14" t="s">
        <v>1753</v>
      </c>
      <c r="T53" s="29" t="s">
        <v>603</v>
      </c>
    </row>
    <row r="54" spans="1:20" x14ac:dyDescent="0.25">
      <c r="A54" s="2" t="s">
        <v>20</v>
      </c>
      <c r="B54" s="6" t="s">
        <v>634</v>
      </c>
      <c r="C54" s="6" t="s">
        <v>6</v>
      </c>
      <c r="D54" s="6" t="s">
        <v>615</v>
      </c>
      <c r="E54" s="8" t="s">
        <v>1404</v>
      </c>
      <c r="F54" s="8" t="s">
        <v>1485</v>
      </c>
      <c r="G54" s="8" t="s">
        <v>209</v>
      </c>
      <c r="H54" s="8" t="s">
        <v>1516</v>
      </c>
      <c r="I54" s="8">
        <v>448120</v>
      </c>
      <c r="J54" s="8" t="s">
        <v>195</v>
      </c>
      <c r="K54" s="11">
        <v>13100000000</v>
      </c>
      <c r="L54" s="13">
        <f>$K54/SUMIFS($K$1:$K$499,E$1:E$499,E54)*100</f>
        <v>2.0909816440542697</v>
      </c>
      <c r="M54" s="13">
        <f>$K54/SUMIFS($K$1:$K$499,F$1:F$499,F54)*100</f>
        <v>13.746065057712487</v>
      </c>
      <c r="N54" s="13">
        <f>$K54/SUMIFS($K$1:$K$499,G$1:G$499,G54)*100</f>
        <v>14.411441144114413</v>
      </c>
      <c r="O54" s="13">
        <f>$K54/SUMIFS($K$1:$K$499,H$1:H$499,H54)*100</f>
        <v>100</v>
      </c>
      <c r="P54" s="13">
        <f>$K54/SUMIFS($K$1:$K$499,I$1:I$499,I54)*100</f>
        <v>100</v>
      </c>
      <c r="Q54" s="13">
        <f t="shared" si="0"/>
        <v>4.3722042357718962</v>
      </c>
      <c r="R54" s="13">
        <f t="shared" si="1"/>
        <v>188.9543045708642</v>
      </c>
      <c r="S54" s="13" t="s">
        <v>1753</v>
      </c>
      <c r="T54" s="28" t="s">
        <v>1801</v>
      </c>
    </row>
    <row r="55" spans="1:20" x14ac:dyDescent="0.25">
      <c r="A55" s="1" t="s">
        <v>635</v>
      </c>
      <c r="B55" s="5" t="s">
        <v>636</v>
      </c>
      <c r="C55" s="5" t="s">
        <v>6</v>
      </c>
      <c r="D55" s="5" t="s">
        <v>637</v>
      </c>
      <c r="E55" s="7" t="s">
        <v>1426</v>
      </c>
      <c r="F55" s="7" t="s">
        <v>1517</v>
      </c>
      <c r="G55" s="7" t="s">
        <v>1393</v>
      </c>
      <c r="H55" s="7" t="s">
        <v>1518</v>
      </c>
      <c r="I55" s="7">
        <v>337910</v>
      </c>
      <c r="J55" s="7" t="s">
        <v>170</v>
      </c>
      <c r="K55" s="10">
        <v>4700000000</v>
      </c>
      <c r="L55" s="14">
        <f>$K55/SUMIFS($K$1:$K$499,E$1:E$499,E55)*100</f>
        <v>0.22262764727281412</v>
      </c>
      <c r="M55" s="14">
        <f>$K55/SUMIFS($K$1:$K$499,F$1:F$499,F55)*100</f>
        <v>45.192307692307693</v>
      </c>
      <c r="N55" s="14">
        <f>$K55/SUMIFS($K$1:$K$499,G$1:G$499,G55)*100</f>
        <v>100</v>
      </c>
      <c r="O55" s="14">
        <f>$K55/SUMIFS($K$1:$K$499,H$1:H$499,H55)*100</f>
        <v>100</v>
      </c>
      <c r="P55" s="14">
        <f>$K55/SUMIFS($K$1:$K$499,I$1:I$499,I55)*100</f>
        <v>100</v>
      </c>
      <c r="Q55" s="14">
        <f t="shared" si="0"/>
        <v>4.956306933022854E-2</v>
      </c>
      <c r="R55" s="14">
        <f t="shared" si="1"/>
        <v>2042.344674556213</v>
      </c>
      <c r="S55" s="14" t="s">
        <v>1431</v>
      </c>
      <c r="T55" s="29" t="s">
        <v>1792</v>
      </c>
    </row>
    <row r="56" spans="1:20" x14ac:dyDescent="0.25">
      <c r="A56" s="2" t="s">
        <v>638</v>
      </c>
      <c r="B56" s="6" t="s">
        <v>639</v>
      </c>
      <c r="C56" s="6" t="s">
        <v>6</v>
      </c>
      <c r="D56" s="6" t="s">
        <v>605</v>
      </c>
      <c r="E56" s="8" t="s">
        <v>1413</v>
      </c>
      <c r="F56" s="8" t="s">
        <v>1490</v>
      </c>
      <c r="G56" s="8" t="s">
        <v>82</v>
      </c>
      <c r="H56" s="8" t="s">
        <v>1491</v>
      </c>
      <c r="I56" s="8">
        <v>236116</v>
      </c>
      <c r="J56" s="8" t="s">
        <v>57</v>
      </c>
      <c r="K56" s="11">
        <v>21700000000</v>
      </c>
      <c r="L56" s="13">
        <f>$K56/SUMIFS($K$1:$K$499,E$1:E$499,E56)*100</f>
        <v>22.075279755849444</v>
      </c>
      <c r="M56" s="13">
        <f>$K56/SUMIFS($K$1:$K$499,F$1:F$499,F56)*100</f>
        <v>38.137082601054487</v>
      </c>
      <c r="N56" s="13">
        <f>$K56/SUMIFS($K$1:$K$499,G$1:G$499,G56)*100</f>
        <v>38.137082601054487</v>
      </c>
      <c r="O56" s="13">
        <f>$K56/SUMIFS($K$1:$K$499,H$1:H$499,H56)*100</f>
        <v>38.137082601054487</v>
      </c>
      <c r="P56" s="13">
        <f>$K56/SUMIFS($K$1:$K$499,I$1:I$499,I56)*100</f>
        <v>100</v>
      </c>
      <c r="Q56" s="13">
        <f t="shared" si="0"/>
        <v>487.31797629901627</v>
      </c>
      <c r="R56" s="13">
        <f t="shared" si="1"/>
        <v>1454.4370693196529</v>
      </c>
      <c r="S56" s="13" t="s">
        <v>1752</v>
      </c>
      <c r="T56" s="28" t="s">
        <v>1389</v>
      </c>
    </row>
    <row r="57" spans="1:20" x14ac:dyDescent="0.25">
      <c r="A57" s="1" t="s">
        <v>640</v>
      </c>
      <c r="B57" s="5" t="s">
        <v>641</v>
      </c>
      <c r="C57" s="5" t="s">
        <v>6</v>
      </c>
      <c r="D57" s="5" t="s">
        <v>642</v>
      </c>
      <c r="E57" s="7" t="s">
        <v>1428</v>
      </c>
      <c r="F57" s="7" t="s">
        <v>1496</v>
      </c>
      <c r="G57" s="7" t="s">
        <v>215</v>
      </c>
      <c r="H57" s="7" t="s">
        <v>1497</v>
      </c>
      <c r="I57" s="7">
        <v>423120</v>
      </c>
      <c r="J57" s="7" t="s">
        <v>177</v>
      </c>
      <c r="K57" s="10">
        <v>12500000000</v>
      </c>
      <c r="L57" s="14">
        <f>$K57/SUMIFS($K$1:$K$499,E$1:E$499,E57)*100</f>
        <v>1.7262809004281177</v>
      </c>
      <c r="M57" s="14">
        <f>$K57/SUMIFS($K$1:$K$499,F$1:F$499,F57)*100</f>
        <v>13.020833333333334</v>
      </c>
      <c r="N57" s="14">
        <f>$K57/SUMIFS($K$1:$K$499,G$1:G$499,G57)*100</f>
        <v>24.509803921568626</v>
      </c>
      <c r="O57" s="14">
        <f>$K57/SUMIFS($K$1:$K$499,H$1:H$499,H57)*100</f>
        <v>39.308176100628934</v>
      </c>
      <c r="P57" s="14">
        <f>$K57/SUMIFS($K$1:$K$499,I$1:I$499,I57)*100</f>
        <v>39.308176100628934</v>
      </c>
      <c r="Q57" s="14">
        <f t="shared" si="0"/>
        <v>2.9800457471829125</v>
      </c>
      <c r="R57" s="14">
        <f t="shared" si="1"/>
        <v>169.54210069444446</v>
      </c>
      <c r="S57" s="14" t="s">
        <v>1768</v>
      </c>
      <c r="T57" s="29" t="s">
        <v>1794</v>
      </c>
    </row>
    <row r="58" spans="1:20" x14ac:dyDescent="0.25">
      <c r="A58" s="2" t="s">
        <v>643</v>
      </c>
      <c r="B58" s="6" t="s">
        <v>644</v>
      </c>
      <c r="C58" s="6" t="s">
        <v>6</v>
      </c>
      <c r="D58" s="6" t="s">
        <v>624</v>
      </c>
      <c r="E58" s="8" t="s">
        <v>1404</v>
      </c>
      <c r="F58" s="8" t="s">
        <v>1506</v>
      </c>
      <c r="G58" s="8" t="s">
        <v>1507</v>
      </c>
      <c r="H58" s="8" t="s">
        <v>1508</v>
      </c>
      <c r="I58" s="8">
        <v>444110</v>
      </c>
      <c r="J58" s="8" t="s">
        <v>190</v>
      </c>
      <c r="K58" s="11">
        <v>71800000000</v>
      </c>
      <c r="L58" s="13">
        <f>$K58/SUMIFS($K$1:$K$499,E$1:E$499,E58)*100</f>
        <v>11.46049481245012</v>
      </c>
      <c r="M58" s="13">
        <f>$K58/SUMIFS($K$1:$K$499,F$1:F$499,F58)*100</f>
        <v>39.299397920087578</v>
      </c>
      <c r="N58" s="13">
        <f>$K58/SUMIFS($K$1:$K$499,G$1:G$499,G58)*100</f>
        <v>39.299397920087578</v>
      </c>
      <c r="O58" s="13">
        <f>$K58/SUMIFS($K$1:$K$499,H$1:H$499,H58)*100</f>
        <v>39.299397920087578</v>
      </c>
      <c r="P58" s="13">
        <f>$K58/SUMIFS($K$1:$K$499,I$1:I$499,I58)*100</f>
        <v>39.299397920087578</v>
      </c>
      <c r="Q58" s="13">
        <f t="shared" si="0"/>
        <v>131.34294134619611</v>
      </c>
      <c r="R58" s="13">
        <f t="shared" si="1"/>
        <v>1544.4426768813839</v>
      </c>
      <c r="S58" s="13" t="s">
        <v>1753</v>
      </c>
      <c r="T58" s="28" t="s">
        <v>1798</v>
      </c>
    </row>
    <row r="59" spans="1:20" x14ac:dyDescent="0.25">
      <c r="A59" s="1" t="s">
        <v>645</v>
      </c>
      <c r="B59" s="5" t="s">
        <v>646</v>
      </c>
      <c r="C59" s="5" t="s">
        <v>6</v>
      </c>
      <c r="D59" s="5" t="s">
        <v>647</v>
      </c>
      <c r="E59" s="7" t="s">
        <v>1409</v>
      </c>
      <c r="F59" s="7" t="s">
        <v>1509</v>
      </c>
      <c r="G59" s="7" t="s">
        <v>289</v>
      </c>
      <c r="H59" s="7" t="s">
        <v>1519</v>
      </c>
      <c r="I59" s="7">
        <v>721120</v>
      </c>
      <c r="J59" s="7" t="s">
        <v>285</v>
      </c>
      <c r="K59" s="10">
        <v>13700000000</v>
      </c>
      <c r="L59" s="14">
        <f>$K59/SUMIFS($K$1:$K$499,E$1:E$499,E59)*100</f>
        <v>10.499975091299966</v>
      </c>
      <c r="M59" s="14">
        <f>$K59/SUMIFS($K$1:$K$499,F$1:F$499,F59)*100</f>
        <v>21.608832807570977</v>
      </c>
      <c r="N59" s="14">
        <f>$K59/SUMIFS($K$1:$K$499,G$1:G$499,G59)*100</f>
        <v>21.608832807570977</v>
      </c>
      <c r="O59" s="14">
        <f>$K59/SUMIFS($K$1:$K$499,H$1:H$499,H59)*100</f>
        <v>41.389728096676734</v>
      </c>
      <c r="P59" s="14">
        <f>$K59/SUMIFS($K$1:$K$499,I$1:I$499,I59)*100</f>
        <v>41.389728096676734</v>
      </c>
      <c r="Q59" s="14">
        <f t="shared" si="0"/>
        <v>110.24947691791972</v>
      </c>
      <c r="R59" s="14">
        <f t="shared" si="1"/>
        <v>466.9416553055558</v>
      </c>
      <c r="S59" s="14" t="s">
        <v>1761</v>
      </c>
      <c r="T59" s="29" t="s">
        <v>1827</v>
      </c>
    </row>
    <row r="60" spans="1:20" x14ac:dyDescent="0.25">
      <c r="A60" s="2" t="s">
        <v>648</v>
      </c>
      <c r="B60" s="6" t="s">
        <v>649</v>
      </c>
      <c r="C60" s="6" t="s">
        <v>6</v>
      </c>
      <c r="D60" s="6" t="s">
        <v>201</v>
      </c>
      <c r="E60" s="8" t="s">
        <v>1404</v>
      </c>
      <c r="F60" s="8" t="s">
        <v>1485</v>
      </c>
      <c r="G60" s="8" t="s">
        <v>209</v>
      </c>
      <c r="H60" s="8" t="s">
        <v>1520</v>
      </c>
      <c r="I60" s="8">
        <v>448190</v>
      </c>
      <c r="J60" s="8" t="s">
        <v>199</v>
      </c>
      <c r="K60" s="11">
        <v>24700000000</v>
      </c>
      <c r="L60" s="13">
        <f>$K60/SUMIFS($K$1:$K$499,E$1:E$499,E60)*100</f>
        <v>3.9425379090183559</v>
      </c>
      <c r="M60" s="13">
        <f>$K60/SUMIFS($K$1:$K$499,F$1:F$499,F60)*100</f>
        <v>25.918153200419724</v>
      </c>
      <c r="N60" s="13">
        <f>$K60/SUMIFS($K$1:$K$499,G$1:G$499,G60)*100</f>
        <v>27.172717271727169</v>
      </c>
      <c r="O60" s="13">
        <f>$K60/SUMIFS($K$1:$K$499,H$1:H$499,H60)*100</f>
        <v>100</v>
      </c>
      <c r="P60" s="13">
        <f>$K60/SUMIFS($K$1:$K$499,I$1:I$499,I60)*100</f>
        <v>100</v>
      </c>
      <c r="Q60" s="13">
        <f t="shared" si="0"/>
        <v>15.543605164046829</v>
      </c>
      <c r="R60" s="13">
        <f t="shared" si="1"/>
        <v>671.75066532042717</v>
      </c>
      <c r="S60" s="13" t="s">
        <v>1753</v>
      </c>
      <c r="T60" s="28" t="s">
        <v>1801</v>
      </c>
    </row>
    <row r="61" spans="1:20" x14ac:dyDescent="0.25">
      <c r="A61" s="1" t="s">
        <v>650</v>
      </c>
      <c r="B61" s="5" t="s">
        <v>651</v>
      </c>
      <c r="C61" s="5" t="s">
        <v>6</v>
      </c>
      <c r="D61" s="5" t="s">
        <v>598</v>
      </c>
      <c r="E61" s="7" t="s">
        <v>1409</v>
      </c>
      <c r="F61" s="7" t="s">
        <v>1509</v>
      </c>
      <c r="G61" s="7" t="s">
        <v>289</v>
      </c>
      <c r="H61" s="7" t="s">
        <v>1510</v>
      </c>
      <c r="I61" s="7">
        <v>721110</v>
      </c>
      <c r="J61" s="7" t="s">
        <v>284</v>
      </c>
      <c r="K61" s="10">
        <v>20900000000</v>
      </c>
      <c r="L61" s="14">
        <f>$K61/SUMIFS($K$1:$K$499,E$1:E$499,E61)*100</f>
        <v>16.01821017577878</v>
      </c>
      <c r="M61" s="14">
        <f>$K61/SUMIFS($K$1:$K$499,F$1:F$499,F61)*100</f>
        <v>32.965299684542586</v>
      </c>
      <c r="N61" s="14">
        <f>$K61/SUMIFS($K$1:$K$499,G$1:G$499,G61)*100</f>
        <v>32.965299684542586</v>
      </c>
      <c r="O61" s="14">
        <f>$K61/SUMIFS($K$1:$K$499,H$1:H$499,H61)*100</f>
        <v>68.976897689768975</v>
      </c>
      <c r="P61" s="14">
        <f>$K61/SUMIFS($K$1:$K$499,I$1:I$499,I61)*100</f>
        <v>68.976897689768975</v>
      </c>
      <c r="Q61" s="14">
        <f t="shared" si="0"/>
        <v>256.58305723542287</v>
      </c>
      <c r="R61" s="14">
        <f t="shared" si="1"/>
        <v>1086.7109832917035</v>
      </c>
      <c r="S61" s="14" t="s">
        <v>1761</v>
      </c>
      <c r="T61" s="29" t="s">
        <v>1827</v>
      </c>
    </row>
    <row r="62" spans="1:20" x14ac:dyDescent="0.25">
      <c r="A62" s="2" t="s">
        <v>652</v>
      </c>
      <c r="B62" s="6" t="s">
        <v>653</v>
      </c>
      <c r="C62" s="6" t="s">
        <v>6</v>
      </c>
      <c r="D62" s="6" t="s">
        <v>8</v>
      </c>
      <c r="E62" s="8" t="s">
        <v>1409</v>
      </c>
      <c r="F62" s="8" t="s">
        <v>1482</v>
      </c>
      <c r="G62" s="8">
        <v>7225</v>
      </c>
      <c r="H62" s="8">
        <v>72251</v>
      </c>
      <c r="I62" s="8">
        <v>722513</v>
      </c>
      <c r="J62" s="8" t="s">
        <v>287</v>
      </c>
      <c r="K62" s="11">
        <v>21076500000</v>
      </c>
      <c r="L62" s="13">
        <f>$K62/SUMIFS($K$1:$K$499,E$1:E$499,E62)*100</f>
        <v>16.153483577502463</v>
      </c>
      <c r="M62" s="13">
        <f>$K62/SUMIFS($K$1:$K$499,F$1:F$499,F62)*100</f>
        <v>31.421585801286589</v>
      </c>
      <c r="N62" s="13">
        <f>$K62/SUMIFS($K$1:$K$499,G$1:G$499,G62)*100</f>
        <v>31.421585801286589</v>
      </c>
      <c r="O62" s="13">
        <f>$K62/SUMIFS($K$1:$K$499,H$1:H$499,H62)*100</f>
        <v>31.421585801286589</v>
      </c>
      <c r="P62" s="13">
        <f>$K62/SUMIFS($K$1:$K$499,I$1:I$499,I62)*100</f>
        <v>79.604554982720515</v>
      </c>
      <c r="Q62" s="13">
        <f t="shared" si="0"/>
        <v>260.9350316886418</v>
      </c>
      <c r="R62" s="13">
        <f t="shared" si="1"/>
        <v>987.31605426761496</v>
      </c>
      <c r="S62" s="13" t="s">
        <v>1761</v>
      </c>
      <c r="T62" s="28" t="s">
        <v>1828</v>
      </c>
    </row>
    <row r="63" spans="1:20" x14ac:dyDescent="0.25">
      <c r="A63" s="1" t="s">
        <v>654</v>
      </c>
      <c r="B63" s="5" t="s">
        <v>655</v>
      </c>
      <c r="C63" s="5" t="s">
        <v>6</v>
      </c>
      <c r="D63" s="5" t="s">
        <v>647</v>
      </c>
      <c r="E63" s="7" t="s">
        <v>1409</v>
      </c>
      <c r="F63" s="7" t="s">
        <v>1509</v>
      </c>
      <c r="G63" s="7" t="s">
        <v>289</v>
      </c>
      <c r="H63" s="7" t="s">
        <v>1519</v>
      </c>
      <c r="I63" s="7">
        <v>721120</v>
      </c>
      <c r="J63" s="7" t="s">
        <v>285</v>
      </c>
      <c r="K63" s="10">
        <v>12800000000</v>
      </c>
      <c r="L63" s="14">
        <f>$K63/SUMIFS($K$1:$K$499,E$1:E$499,E63)*100</f>
        <v>9.8101957057401137</v>
      </c>
      <c r="M63" s="14">
        <f>$K63/SUMIFS($K$1:$K$499,F$1:F$499,F63)*100</f>
        <v>20.189274447949526</v>
      </c>
      <c r="N63" s="14">
        <f>$K63/SUMIFS($K$1:$K$499,G$1:G$499,G63)*100</f>
        <v>20.189274447949526</v>
      </c>
      <c r="O63" s="14">
        <f>$K63/SUMIFS($K$1:$K$499,H$1:H$499,H63)*100</f>
        <v>38.670694864048336</v>
      </c>
      <c r="P63" s="14">
        <f>$K63/SUMIFS($K$1:$K$499,I$1:I$499,I63)*100</f>
        <v>38.670694864048336</v>
      </c>
      <c r="Q63" s="14">
        <f t="shared" ref="Q63:Q125" si="2">L63^2</f>
        <v>96.239939784921773</v>
      </c>
      <c r="R63" s="14">
        <f t="shared" ref="R63:R125" si="3">M63^2</f>
        <v>407.60680273462765</v>
      </c>
      <c r="S63" s="14" t="s">
        <v>1761</v>
      </c>
      <c r="T63" s="29" t="s">
        <v>1827</v>
      </c>
    </row>
    <row r="64" spans="1:20" x14ac:dyDescent="0.25">
      <c r="A64" s="2" t="s">
        <v>656</v>
      </c>
      <c r="B64" s="6" t="s">
        <v>657</v>
      </c>
      <c r="C64" s="6" t="s">
        <v>6</v>
      </c>
      <c r="D64" s="6" t="s">
        <v>637</v>
      </c>
      <c r="E64" s="8" t="s">
        <v>1405</v>
      </c>
      <c r="F64" s="8" t="s">
        <v>1521</v>
      </c>
      <c r="G64" s="8" t="s">
        <v>1522</v>
      </c>
      <c r="H64" s="8" t="s">
        <v>1523</v>
      </c>
      <c r="I64" s="8">
        <v>314110</v>
      </c>
      <c r="J64" s="8" t="s">
        <v>80</v>
      </c>
      <c r="K64" s="11">
        <v>10000000000</v>
      </c>
      <c r="L64" s="13">
        <f>$K64/SUMIFS($K$1:$K$499,E$1:E$499,E64)*100</f>
        <v>1.9627085377821394</v>
      </c>
      <c r="M64" s="13">
        <f>$K64/SUMIFS($K$1:$K$499,F$1:F$499,F64)*100</f>
        <v>43.859649122807014</v>
      </c>
      <c r="N64" s="13">
        <f>$K64/SUMIFS($K$1:$K$499,G$1:G$499,G64)*100</f>
        <v>100</v>
      </c>
      <c r="O64" s="13">
        <f>$K64/SUMIFS($K$1:$K$499,H$1:H$499,H64)*100</f>
        <v>100</v>
      </c>
      <c r="P64" s="13">
        <f>$K64/SUMIFS($K$1:$K$499,I$1:I$499,I64)*100</f>
        <v>100</v>
      </c>
      <c r="Q64" s="13">
        <f t="shared" si="2"/>
        <v>3.8522248042829035</v>
      </c>
      <c r="R64" s="13">
        <f t="shared" si="3"/>
        <v>1923.668821175746</v>
      </c>
      <c r="S64" s="13" t="s">
        <v>1431</v>
      </c>
      <c r="T64" s="28" t="s">
        <v>1779</v>
      </c>
    </row>
    <row r="65" spans="1:20" x14ac:dyDescent="0.25">
      <c r="A65" s="1" t="s">
        <v>658</v>
      </c>
      <c r="B65" s="5" t="s">
        <v>659</v>
      </c>
      <c r="C65" s="5" t="s">
        <v>6</v>
      </c>
      <c r="D65" s="5" t="s">
        <v>598</v>
      </c>
      <c r="E65" s="7" t="s">
        <v>1400</v>
      </c>
      <c r="F65" s="7" t="s">
        <v>1403</v>
      </c>
      <c r="G65" s="7" t="s">
        <v>220</v>
      </c>
      <c r="H65" s="7" t="s">
        <v>1524</v>
      </c>
      <c r="I65" s="7">
        <v>483211</v>
      </c>
      <c r="J65" s="7" t="s">
        <v>210</v>
      </c>
      <c r="K65" s="10">
        <v>6400000000</v>
      </c>
      <c r="L65" s="14">
        <f>$K65/SUMIFS($K$1:$K$499,E$1:E$499,E65)*100</f>
        <v>2.1505376344086025</v>
      </c>
      <c r="M65" s="14">
        <f>$K65/SUMIFS($K$1:$K$499,F$1:F$499,F65)*100</f>
        <v>37.209302325581397</v>
      </c>
      <c r="N65" s="14">
        <f>$K65/SUMIFS($K$1:$K$499,G$1:G$499,G65)*100</f>
        <v>100</v>
      </c>
      <c r="O65" s="14">
        <f>$K65/SUMIFS($K$1:$K$499,H$1:H$499,H65)*100</f>
        <v>100</v>
      </c>
      <c r="P65" s="14">
        <f>$K65/SUMIFS($K$1:$K$499,I$1:I$499,I65)*100</f>
        <v>100</v>
      </c>
      <c r="Q65" s="14">
        <f t="shared" si="2"/>
        <v>4.6248121170077479</v>
      </c>
      <c r="R65" s="14">
        <f t="shared" si="3"/>
        <v>1384.5321795565171</v>
      </c>
      <c r="S65" s="14" t="s">
        <v>1754</v>
      </c>
      <c r="T65" s="29" t="s">
        <v>1805</v>
      </c>
    </row>
    <row r="66" spans="1:20" x14ac:dyDescent="0.25">
      <c r="A66" s="2" t="s">
        <v>660</v>
      </c>
      <c r="B66" s="6" t="s">
        <v>661</v>
      </c>
      <c r="C66" s="6" t="s">
        <v>6</v>
      </c>
      <c r="D66" s="6" t="s">
        <v>601</v>
      </c>
      <c r="E66" s="8" t="s">
        <v>1405</v>
      </c>
      <c r="F66" s="8" t="s">
        <v>1525</v>
      </c>
      <c r="G66" s="8" t="s">
        <v>1526</v>
      </c>
      <c r="H66" s="8" t="s">
        <v>1527</v>
      </c>
      <c r="I66" s="8">
        <v>316210</v>
      </c>
      <c r="J66" s="8" t="s">
        <v>85</v>
      </c>
      <c r="K66" s="11">
        <v>39800000000</v>
      </c>
      <c r="L66" s="13">
        <f>$K66/SUMIFS($K$1:$K$499,E$1:E$499,E66)*100</f>
        <v>7.8115799803729153</v>
      </c>
      <c r="M66" s="13">
        <f>$K66/SUMIFS($K$1:$K$499,F$1:F$499,F66)*100</f>
        <v>86.899563318777297</v>
      </c>
      <c r="N66" s="13">
        <f>$K66/SUMIFS($K$1:$K$499,G$1:G$499,G66)*100</f>
        <v>100</v>
      </c>
      <c r="O66" s="13">
        <f>$K66/SUMIFS($K$1:$K$499,H$1:H$499,H66)*100</f>
        <v>100</v>
      </c>
      <c r="P66" s="13">
        <f>$K66/SUMIFS($K$1:$K$499,I$1:I$499,I66)*100</f>
        <v>100</v>
      </c>
      <c r="Q66" s="13">
        <f t="shared" si="2"/>
        <v>61.020781789762914</v>
      </c>
      <c r="R66" s="13">
        <f t="shared" si="3"/>
        <v>7551.5341049941844</v>
      </c>
      <c r="S66" s="13" t="s">
        <v>1431</v>
      </c>
      <c r="T66" s="28" t="s">
        <v>1780</v>
      </c>
    </row>
    <row r="67" spans="1:20" x14ac:dyDescent="0.25">
      <c r="A67" s="1" t="s">
        <v>662</v>
      </c>
      <c r="B67" s="5" t="s">
        <v>663</v>
      </c>
      <c r="C67" s="5" t="s">
        <v>6</v>
      </c>
      <c r="D67" s="5" t="s">
        <v>605</v>
      </c>
      <c r="E67" s="7" t="s">
        <v>1413</v>
      </c>
      <c r="F67" s="7" t="s">
        <v>1490</v>
      </c>
      <c r="G67" s="7" t="s">
        <v>82</v>
      </c>
      <c r="H67" s="7" t="s">
        <v>1491</v>
      </c>
      <c r="I67" s="7">
        <v>236117</v>
      </c>
      <c r="J67" s="7" t="s">
        <v>58</v>
      </c>
      <c r="K67" s="10">
        <v>7400000000</v>
      </c>
      <c r="L67" s="14">
        <f>$K67/SUMIFS($K$1:$K$499,E$1:E$499,E67)*100</f>
        <v>7.5279755849440493</v>
      </c>
      <c r="M67" s="14">
        <f>$K67/SUMIFS($K$1:$K$499,F$1:F$499,F67)*100</f>
        <v>13.005272407732866</v>
      </c>
      <c r="N67" s="14">
        <f>$K67/SUMIFS($K$1:$K$499,G$1:G$499,G67)*100</f>
        <v>13.005272407732866</v>
      </c>
      <c r="O67" s="14">
        <f>$K67/SUMIFS($K$1:$K$499,H$1:H$499,H67)*100</f>
        <v>13.005272407732866</v>
      </c>
      <c r="P67" s="14">
        <f>$K67/SUMIFS($K$1:$K$499,I$1:I$499,I67)*100</f>
        <v>21.022727272727273</v>
      </c>
      <c r="Q67" s="14">
        <f t="shared" si="2"/>
        <v>56.670416407513699</v>
      </c>
      <c r="R67" s="14">
        <f t="shared" si="3"/>
        <v>169.13711039933781</v>
      </c>
      <c r="S67" s="14" t="s">
        <v>1752</v>
      </c>
      <c r="T67" s="29" t="s">
        <v>1389</v>
      </c>
    </row>
    <row r="68" spans="1:20" x14ac:dyDescent="0.25">
      <c r="A68" s="2" t="s">
        <v>664</v>
      </c>
      <c r="B68" s="6" t="s">
        <v>665</v>
      </c>
      <c r="C68" s="6" t="s">
        <v>6</v>
      </c>
      <c r="D68" s="6" t="s">
        <v>666</v>
      </c>
      <c r="E68" s="8" t="s">
        <v>1528</v>
      </c>
      <c r="F68" s="8" t="s">
        <v>1529</v>
      </c>
      <c r="G68" s="8" t="s">
        <v>106</v>
      </c>
      <c r="H68" s="8" t="s">
        <v>1530</v>
      </c>
      <c r="I68" s="8">
        <v>326199</v>
      </c>
      <c r="J68" s="8" t="s">
        <v>105</v>
      </c>
      <c r="K68" s="11">
        <v>8300000000</v>
      </c>
      <c r="L68" s="13">
        <f>$K68/SUMIFS($K$1:$K$499,E$1:E$499,E68)*100</f>
        <v>0.6666452483454347</v>
      </c>
      <c r="M68" s="13">
        <f>$K68/SUMIFS($K$1:$K$499,F$1:F$499,F68)*100</f>
        <v>100</v>
      </c>
      <c r="N68" s="13">
        <f>$K68/SUMIFS($K$1:$K$499,G$1:G$499,G68)*100</f>
        <v>100</v>
      </c>
      <c r="O68" s="13">
        <f>$K68/SUMIFS($K$1:$K$499,H$1:H$499,H68)*100</f>
        <v>100</v>
      </c>
      <c r="P68" s="13">
        <f>$K68/SUMIFS($K$1:$K$499,I$1:I$499,I68)*100</f>
        <v>100</v>
      </c>
      <c r="Q68" s="13">
        <f t="shared" si="2"/>
        <v>0.44441588714154634</v>
      </c>
      <c r="R68" s="13">
        <f t="shared" si="3"/>
        <v>10000</v>
      </c>
      <c r="S68" s="13" t="s">
        <v>1431</v>
      </c>
      <c r="T68" s="28" t="s">
        <v>1785</v>
      </c>
    </row>
    <row r="69" spans="1:20" x14ac:dyDescent="0.25">
      <c r="A69" s="1" t="s">
        <v>667</v>
      </c>
      <c r="B69" s="5" t="s">
        <v>668</v>
      </c>
      <c r="C69" s="5" t="s">
        <v>6</v>
      </c>
      <c r="D69" s="5" t="s">
        <v>592</v>
      </c>
      <c r="E69" s="7" t="s">
        <v>1404</v>
      </c>
      <c r="F69" s="7" t="s">
        <v>1467</v>
      </c>
      <c r="G69" s="7" t="s">
        <v>1468</v>
      </c>
      <c r="H69" s="7" t="s">
        <v>1469</v>
      </c>
      <c r="I69" s="7">
        <v>441310</v>
      </c>
      <c r="J69" s="7" t="s">
        <v>188</v>
      </c>
      <c r="K69" s="10">
        <v>10000000000</v>
      </c>
      <c r="L69" s="14">
        <f>$K69/SUMIFS($K$1:$K$499,E$1:E$499,E69)*100</f>
        <v>1.596169193934557</v>
      </c>
      <c r="M69" s="14">
        <f>$K69/SUMIFS($K$1:$K$499,F$1:F$499,F69)*100</f>
        <v>31.645569620253166</v>
      </c>
      <c r="N69" s="14">
        <f>$K69/SUMIFS($K$1:$K$499,G$1:G$499,G69)*100</f>
        <v>31.645569620253166</v>
      </c>
      <c r="O69" s="14">
        <f>$K69/SUMIFS($K$1:$K$499,H$1:H$499,H69)*100</f>
        <v>31.645569620253166</v>
      </c>
      <c r="P69" s="14">
        <f>$K69/SUMIFS($K$1:$K$499,I$1:I$499,I69)*100</f>
        <v>31.645569620253166</v>
      </c>
      <c r="Q69" s="14">
        <f t="shared" si="2"/>
        <v>2.5477560956656937</v>
      </c>
      <c r="R69" s="14">
        <f t="shared" si="3"/>
        <v>1001.4420765902901</v>
      </c>
      <c r="S69" s="14" t="s">
        <v>1753</v>
      </c>
      <c r="T69" s="29" t="s">
        <v>1796</v>
      </c>
    </row>
    <row r="70" spans="1:20" x14ac:dyDescent="0.25">
      <c r="A70" s="2" t="s">
        <v>669</v>
      </c>
      <c r="B70" s="6" t="s">
        <v>670</v>
      </c>
      <c r="C70" s="6" t="s">
        <v>6</v>
      </c>
      <c r="D70" s="6" t="s">
        <v>605</v>
      </c>
      <c r="E70" s="8" t="s">
        <v>1413</v>
      </c>
      <c r="F70" s="8" t="s">
        <v>1490</v>
      </c>
      <c r="G70" s="8" t="s">
        <v>82</v>
      </c>
      <c r="H70" s="8" t="s">
        <v>1491</v>
      </c>
      <c r="I70" s="8">
        <v>236117</v>
      </c>
      <c r="J70" s="8" t="s">
        <v>58</v>
      </c>
      <c r="K70" s="11">
        <v>10200000000</v>
      </c>
      <c r="L70" s="13">
        <f>$K70/SUMIFS($K$1:$K$499,E$1:E$499,E70)*100</f>
        <v>10.376398779247202</v>
      </c>
      <c r="M70" s="13">
        <f>$K70/SUMIFS($K$1:$K$499,F$1:F$499,F70)*100</f>
        <v>17.926186291739896</v>
      </c>
      <c r="N70" s="13">
        <f>$K70/SUMIFS($K$1:$K$499,G$1:G$499,G70)*100</f>
        <v>17.926186291739896</v>
      </c>
      <c r="O70" s="13">
        <f>$K70/SUMIFS($K$1:$K$499,H$1:H$499,H70)*100</f>
        <v>17.926186291739896</v>
      </c>
      <c r="P70" s="13">
        <f>$K70/SUMIFS($K$1:$K$499,I$1:I$499,I70)*100</f>
        <v>28.97727272727273</v>
      </c>
      <c r="Q70" s="13">
        <f t="shared" si="2"/>
        <v>107.66965162596283</v>
      </c>
      <c r="R70" s="13">
        <f t="shared" si="3"/>
        <v>321.34815496616335</v>
      </c>
      <c r="S70" s="13" t="s">
        <v>1752</v>
      </c>
      <c r="T70" s="28" t="s">
        <v>1389</v>
      </c>
    </row>
    <row r="71" spans="1:20" x14ac:dyDescent="0.25">
      <c r="A71" s="1" t="s">
        <v>671</v>
      </c>
      <c r="B71" s="5" t="s">
        <v>672</v>
      </c>
      <c r="C71" s="5" t="s">
        <v>6</v>
      </c>
      <c r="D71" s="5" t="s">
        <v>601</v>
      </c>
      <c r="E71" s="7" t="s">
        <v>1405</v>
      </c>
      <c r="F71" s="7" t="s">
        <v>1503</v>
      </c>
      <c r="G71" s="7" t="s">
        <v>1531</v>
      </c>
      <c r="H71" s="7" t="s">
        <v>1532</v>
      </c>
      <c r="I71" s="7">
        <v>315990</v>
      </c>
      <c r="J71" s="7" t="s">
        <v>84</v>
      </c>
      <c r="K71" s="10">
        <v>9800000000</v>
      </c>
      <c r="L71" s="14">
        <f>$K71/SUMIFS($K$1:$K$499,E$1:E$499,E71)*100</f>
        <v>1.9234543670264965</v>
      </c>
      <c r="M71" s="14">
        <f>$K71/SUMIFS($K$1:$K$499,F$1:F$499,F71)*100</f>
        <v>34.507042253521128</v>
      </c>
      <c r="N71" s="14">
        <f>$K71/SUMIFS($K$1:$K$499,G$1:G$499,G71)*100</f>
        <v>100</v>
      </c>
      <c r="O71" s="14">
        <f>$K71/SUMIFS($K$1:$K$499,H$1:H$499,H71)*100</f>
        <v>100</v>
      </c>
      <c r="P71" s="14">
        <f>$K71/SUMIFS($K$1:$K$499,I$1:I$499,I71)*100</f>
        <v>100</v>
      </c>
      <c r="Q71" s="14">
        <f t="shared" si="2"/>
        <v>3.6996767020333006</v>
      </c>
      <c r="R71" s="14">
        <f t="shared" si="3"/>
        <v>1190.7359650862925</v>
      </c>
      <c r="S71" s="14" t="s">
        <v>1431</v>
      </c>
      <c r="T71" s="29" t="s">
        <v>7</v>
      </c>
    </row>
    <row r="72" spans="1:20" x14ac:dyDescent="0.25">
      <c r="A72" s="2" t="s">
        <v>673</v>
      </c>
      <c r="B72" s="6" t="s">
        <v>674</v>
      </c>
      <c r="C72" s="6" t="s">
        <v>6</v>
      </c>
      <c r="D72" s="6" t="s">
        <v>598</v>
      </c>
      <c r="E72" s="8" t="s">
        <v>1400</v>
      </c>
      <c r="F72" s="8" t="s">
        <v>1403</v>
      </c>
      <c r="G72" s="8" t="s">
        <v>1533</v>
      </c>
      <c r="H72" s="8" t="s">
        <v>1534</v>
      </c>
      <c r="I72" s="8">
        <v>483111</v>
      </c>
      <c r="J72" s="8" t="s">
        <v>208</v>
      </c>
      <c r="K72" s="11">
        <v>10800000000</v>
      </c>
      <c r="L72" s="13">
        <f>$K72/SUMIFS($K$1:$K$499,E$1:E$499,E72)*100</f>
        <v>3.6290322580645165</v>
      </c>
      <c r="M72" s="13">
        <f>$K72/SUMIFS($K$1:$K$499,F$1:F$499,F72)*100</f>
        <v>62.790697674418603</v>
      </c>
      <c r="N72" s="13">
        <f>$K72/SUMIFS($K$1:$K$499,G$1:G$499,G72)*100</f>
        <v>100</v>
      </c>
      <c r="O72" s="13">
        <f>$K72/SUMIFS($K$1:$K$499,H$1:H$499,H72)*100</f>
        <v>100</v>
      </c>
      <c r="P72" s="13">
        <f>$K72/SUMIFS($K$1:$K$499,I$1:I$499,I72)*100</f>
        <v>100</v>
      </c>
      <c r="Q72" s="13">
        <f t="shared" si="2"/>
        <v>13.169875130072842</v>
      </c>
      <c r="R72" s="13">
        <f t="shared" si="3"/>
        <v>3942.6717144402378</v>
      </c>
      <c r="S72" s="13" t="s">
        <v>1754</v>
      </c>
      <c r="T72" s="28" t="s">
        <v>1805</v>
      </c>
    </row>
    <row r="73" spans="1:20" x14ac:dyDescent="0.25">
      <c r="A73" s="1" t="s">
        <v>675</v>
      </c>
      <c r="B73" s="5" t="s">
        <v>676</v>
      </c>
      <c r="C73" s="5" t="s">
        <v>6</v>
      </c>
      <c r="D73" s="5" t="s">
        <v>601</v>
      </c>
      <c r="E73" s="7" t="s">
        <v>1405</v>
      </c>
      <c r="F73" s="7" t="s">
        <v>1503</v>
      </c>
      <c r="G73" s="7" t="s">
        <v>1504</v>
      </c>
      <c r="H73" s="7" t="s">
        <v>1505</v>
      </c>
      <c r="I73" s="7">
        <v>315220</v>
      </c>
      <c r="J73" s="7" t="s">
        <v>83</v>
      </c>
      <c r="K73" s="10">
        <v>6400000000</v>
      </c>
      <c r="L73" s="14">
        <f>$K73/SUMIFS($K$1:$K$499,E$1:E$499,E73)*100</f>
        <v>1.2561334641805693</v>
      </c>
      <c r="M73" s="14">
        <f>$K73/SUMIFS($K$1:$K$499,F$1:F$499,F73)*100</f>
        <v>22.535211267605636</v>
      </c>
      <c r="N73" s="14">
        <f>$K73/SUMIFS($K$1:$K$499,G$1:G$499,G73)*100</f>
        <v>34.408602150537639</v>
      </c>
      <c r="O73" s="14">
        <f>$K73/SUMIFS($K$1:$K$499,H$1:H$499,H73)*100</f>
        <v>34.408602150537639</v>
      </c>
      <c r="P73" s="14">
        <f>$K73/SUMIFS($K$1:$K$499,I$1:I$499,I73)*100</f>
        <v>34.408602150537639</v>
      </c>
      <c r="Q73" s="14">
        <f t="shared" si="2"/>
        <v>1.5778712798342776</v>
      </c>
      <c r="R73" s="14">
        <f t="shared" si="3"/>
        <v>507.83574687562003</v>
      </c>
      <c r="S73" s="14" t="s">
        <v>1431</v>
      </c>
      <c r="T73" s="29" t="s">
        <v>7</v>
      </c>
    </row>
    <row r="74" spans="1:20" x14ac:dyDescent="0.25">
      <c r="A74" s="2" t="s">
        <v>677</v>
      </c>
      <c r="B74" s="6" t="s">
        <v>678</v>
      </c>
      <c r="C74" s="6" t="s">
        <v>6</v>
      </c>
      <c r="D74" s="6" t="s">
        <v>615</v>
      </c>
      <c r="E74" s="8" t="s">
        <v>1404</v>
      </c>
      <c r="F74" s="8" t="s">
        <v>1485</v>
      </c>
      <c r="G74" s="8" t="s">
        <v>209</v>
      </c>
      <c r="H74" s="8" t="s">
        <v>1498</v>
      </c>
      <c r="I74" s="8">
        <v>448140</v>
      </c>
      <c r="J74" s="8" t="s">
        <v>197</v>
      </c>
      <c r="K74" s="11">
        <v>15700000000</v>
      </c>
      <c r="L74" s="13">
        <f>$K74/SUMIFS($K$1:$K$499,E$1:E$499,E74)*100</f>
        <v>2.5059856344772546</v>
      </c>
      <c r="M74" s="13">
        <f>$K74/SUMIFS($K$1:$K$499,F$1:F$499,F74)*100</f>
        <v>16.474291710388247</v>
      </c>
      <c r="N74" s="13">
        <f>$K74/SUMIFS($K$1:$K$499,G$1:G$499,G74)*100</f>
        <v>17.27172717271727</v>
      </c>
      <c r="O74" s="13">
        <f>$K74/SUMIFS($K$1:$K$499,H$1:H$499,H74)*100</f>
        <v>33.05263157894737</v>
      </c>
      <c r="P74" s="13">
        <f>$K74/SUMIFS($K$1:$K$499,I$1:I$499,I74)*100</f>
        <v>33.05263157894737</v>
      </c>
      <c r="Q74" s="13">
        <f t="shared" si="2"/>
        <v>6.2799640002063688</v>
      </c>
      <c r="R74" s="13">
        <f t="shared" si="3"/>
        <v>271.40228735896693</v>
      </c>
      <c r="S74" s="13" t="s">
        <v>1753</v>
      </c>
      <c r="T74" s="28" t="s">
        <v>1801</v>
      </c>
    </row>
    <row r="75" spans="1:20" x14ac:dyDescent="0.25">
      <c r="A75" s="1" t="s">
        <v>679</v>
      </c>
      <c r="B75" s="5" t="s">
        <v>680</v>
      </c>
      <c r="C75" s="5" t="s">
        <v>6</v>
      </c>
      <c r="D75" s="5" t="s">
        <v>8</v>
      </c>
      <c r="E75" s="7" t="s">
        <v>1409</v>
      </c>
      <c r="F75" s="7" t="s">
        <v>1482</v>
      </c>
      <c r="G75" s="7" t="s">
        <v>1483</v>
      </c>
      <c r="H75" s="7" t="s">
        <v>1484</v>
      </c>
      <c r="I75" s="7">
        <v>722515</v>
      </c>
      <c r="J75" s="7" t="s">
        <v>288</v>
      </c>
      <c r="K75" s="10">
        <v>26500000000</v>
      </c>
      <c r="L75" s="14">
        <f>$K75/SUMIFS($K$1:$K$499,E$1:E$499,E75)*100</f>
        <v>20.31017079704008</v>
      </c>
      <c r="M75" s="14">
        <f>$K75/SUMIFS($K$1:$K$499,F$1:F$499,F75)*100</f>
        <v>39.507129918824027</v>
      </c>
      <c r="N75" s="14">
        <f>$K75/SUMIFS($K$1:$K$499,G$1:G$499,G75)*100</f>
        <v>39.507129918824027</v>
      </c>
      <c r="O75" s="14">
        <f>$K75/SUMIFS($K$1:$K$499,H$1:H$499,H75)*100</f>
        <v>39.507129918824027</v>
      </c>
      <c r="P75" s="14">
        <f>$K75/SUMIFS($K$1:$K$499,I$1:I$499,I75)*100</f>
        <v>100</v>
      </c>
      <c r="Q75" s="14">
        <f t="shared" si="2"/>
        <v>412.50303780493965</v>
      </c>
      <c r="R75" s="14">
        <f t="shared" si="3"/>
        <v>1560.8133144228407</v>
      </c>
      <c r="S75" s="14" t="s">
        <v>1761</v>
      </c>
      <c r="T75" s="29" t="s">
        <v>1828</v>
      </c>
    </row>
    <row r="76" spans="1:20" x14ac:dyDescent="0.25">
      <c r="A76" s="2" t="s">
        <v>681</v>
      </c>
      <c r="B76" s="6" t="s">
        <v>682</v>
      </c>
      <c r="C76" s="6" t="s">
        <v>6</v>
      </c>
      <c r="D76" s="6" t="s">
        <v>603</v>
      </c>
      <c r="E76" s="8" t="s">
        <v>1425</v>
      </c>
      <c r="F76" s="8" t="s">
        <v>1487</v>
      </c>
      <c r="G76" s="8" t="s">
        <v>1488</v>
      </c>
      <c r="H76" s="8" t="s">
        <v>1489</v>
      </c>
      <c r="I76" s="8">
        <v>452319</v>
      </c>
      <c r="J76" s="8" t="s">
        <v>203</v>
      </c>
      <c r="K76" s="11">
        <v>77700000000</v>
      </c>
      <c r="L76" s="13">
        <f>$K76/SUMIFS($K$1:$K$499,E$1:E$499,E76)*100</f>
        <v>6.8205758426966288</v>
      </c>
      <c r="M76" s="13">
        <f>$K76/SUMIFS($K$1:$K$499,F$1:F$499,F76)*100</f>
        <v>9.0055632823365794</v>
      </c>
      <c r="N76" s="13">
        <f>$K76/SUMIFS($K$1:$K$499,G$1:G$499,G76)*100</f>
        <v>24.15293751942804</v>
      </c>
      <c r="O76" s="13">
        <f>$K76/SUMIFS($K$1:$K$499,H$1:H$499,H76)*100</f>
        <v>24.15293751942804</v>
      </c>
      <c r="P76" s="13">
        <f>$K76/SUMIFS($K$1:$K$499,I$1:I$499,I76)*100</f>
        <v>24.15293751942804</v>
      </c>
      <c r="Q76" s="13">
        <f t="shared" si="2"/>
        <v>46.520254825976828</v>
      </c>
      <c r="R76" s="13">
        <f t="shared" si="3"/>
        <v>81.100170032168791</v>
      </c>
      <c r="S76" s="13" t="s">
        <v>1753</v>
      </c>
      <c r="T76" s="28" t="s">
        <v>603</v>
      </c>
    </row>
    <row r="77" spans="1:20" x14ac:dyDescent="0.25">
      <c r="A77" s="1" t="s">
        <v>683</v>
      </c>
      <c r="B77" s="5" t="s">
        <v>684</v>
      </c>
      <c r="C77" s="5" t="s">
        <v>6</v>
      </c>
      <c r="D77" s="5" t="s">
        <v>601</v>
      </c>
      <c r="E77" s="7" t="s">
        <v>1404</v>
      </c>
      <c r="F77" s="7" t="s">
        <v>1485</v>
      </c>
      <c r="G77" s="7" t="s">
        <v>1535</v>
      </c>
      <c r="H77" s="7" t="s">
        <v>1536</v>
      </c>
      <c r="I77" s="7">
        <v>448310</v>
      </c>
      <c r="J77" s="7" t="s">
        <v>200</v>
      </c>
      <c r="K77" s="10">
        <v>4400000000</v>
      </c>
      <c r="L77" s="14">
        <f>$K77/SUMIFS($K$1:$K$499,E$1:E$499,E77)*100</f>
        <v>0.70231444533120513</v>
      </c>
      <c r="M77" s="14">
        <f>$K77/SUMIFS($K$1:$K$499,F$1:F$499,F77)*100</f>
        <v>4.6169989506820563</v>
      </c>
      <c r="N77" s="14">
        <f>$K77/SUMIFS($K$1:$K$499,G$1:G$499,G77)*100</f>
        <v>100</v>
      </c>
      <c r="O77" s="14">
        <f>$K77/SUMIFS($K$1:$K$499,H$1:H$499,H77)*100</f>
        <v>100</v>
      </c>
      <c r="P77" s="14">
        <f>$K77/SUMIFS($K$1:$K$499,I$1:I$499,I77)*100</f>
        <v>100</v>
      </c>
      <c r="Q77" s="14">
        <f t="shared" si="2"/>
        <v>0.49324558012087832</v>
      </c>
      <c r="R77" s="14">
        <f t="shared" si="3"/>
        <v>21.316679310599209</v>
      </c>
      <c r="S77" s="14" t="s">
        <v>1753</v>
      </c>
      <c r="T77" s="29" t="s">
        <v>1801</v>
      </c>
    </row>
    <row r="78" spans="1:20" x14ac:dyDescent="0.25">
      <c r="A78" s="2" t="s">
        <v>685</v>
      </c>
      <c r="B78" s="6" t="s">
        <v>686</v>
      </c>
      <c r="C78" s="6" t="s">
        <v>6</v>
      </c>
      <c r="D78" s="6" t="s">
        <v>615</v>
      </c>
      <c r="E78" s="8" t="s">
        <v>1425</v>
      </c>
      <c r="F78" s="8" t="s">
        <v>1487</v>
      </c>
      <c r="G78" s="8" t="s">
        <v>1488</v>
      </c>
      <c r="H78" s="8" t="s">
        <v>1489</v>
      </c>
      <c r="I78" s="8">
        <v>452319</v>
      </c>
      <c r="J78" s="8" t="s">
        <v>203</v>
      </c>
      <c r="K78" s="11">
        <v>40600000000</v>
      </c>
      <c r="L78" s="13">
        <f>$K78/SUMIFS($K$1:$K$499,E$1:E$499,E78)*100</f>
        <v>3.5639044943820224</v>
      </c>
      <c r="M78" s="13">
        <f>$K78/SUMIFS($K$1:$K$499,F$1:F$499,F78)*100</f>
        <v>4.7056096430227168</v>
      </c>
      <c r="N78" s="13">
        <f>$K78/SUMIFS($K$1:$K$499,G$1:G$499,G78)*100</f>
        <v>12.620453838980417</v>
      </c>
      <c r="O78" s="13">
        <f>$K78/SUMIFS($K$1:$K$499,H$1:H$499,H78)*100</f>
        <v>12.620453838980417</v>
      </c>
      <c r="P78" s="13">
        <f>$K78/SUMIFS($K$1:$K$499,I$1:I$499,I78)*100</f>
        <v>12.620453838980417</v>
      </c>
      <c r="Q78" s="13">
        <f t="shared" si="2"/>
        <v>12.70141524507638</v>
      </c>
      <c r="R78" s="13">
        <f t="shared" si="3"/>
        <v>22.142762112508379</v>
      </c>
      <c r="S78" s="13" t="s">
        <v>1753</v>
      </c>
      <c r="T78" s="28" t="s">
        <v>603</v>
      </c>
    </row>
    <row r="79" spans="1:20" x14ac:dyDescent="0.25">
      <c r="A79" s="1" t="s">
        <v>687</v>
      </c>
      <c r="B79" s="5" t="s">
        <v>688</v>
      </c>
      <c r="C79" s="5" t="s">
        <v>6</v>
      </c>
      <c r="D79" s="5" t="s">
        <v>601</v>
      </c>
      <c r="E79" s="7" t="s">
        <v>1405</v>
      </c>
      <c r="F79" s="7" t="s">
        <v>1525</v>
      </c>
      <c r="G79" s="7" t="s">
        <v>1537</v>
      </c>
      <c r="H79" s="7" t="s">
        <v>1538</v>
      </c>
      <c r="I79" s="7">
        <v>316992</v>
      </c>
      <c r="J79" s="7" t="s">
        <v>87</v>
      </c>
      <c r="K79" s="10">
        <v>6000000000</v>
      </c>
      <c r="L79" s="14">
        <f>$K79/SUMIFS($K$1:$K$499,E$1:E$499,E79)*100</f>
        <v>1.1776251226692835</v>
      </c>
      <c r="M79" s="14">
        <f>$K79/SUMIFS($K$1:$K$499,F$1:F$499,F79)*100</f>
        <v>13.100436681222707</v>
      </c>
      <c r="N79" s="14">
        <f>$K79/SUMIFS($K$1:$K$499,G$1:G$499,G79)*100</f>
        <v>100</v>
      </c>
      <c r="O79" s="14">
        <f>$K79/SUMIFS($K$1:$K$499,H$1:H$499,H79)*100</f>
        <v>100</v>
      </c>
      <c r="P79" s="14">
        <f>$K79/SUMIFS($K$1:$K$499,I$1:I$499,I79)*100</f>
        <v>100</v>
      </c>
      <c r="Q79" s="14">
        <f t="shared" si="2"/>
        <v>1.3868009295418451</v>
      </c>
      <c r="R79" s="14">
        <f t="shared" si="3"/>
        <v>171.62144123872542</v>
      </c>
      <c r="S79" s="14" t="s">
        <v>1431</v>
      </c>
      <c r="T79" s="29" t="s">
        <v>1780</v>
      </c>
    </row>
    <row r="80" spans="1:20" x14ac:dyDescent="0.25">
      <c r="A80" s="2" t="s">
        <v>689</v>
      </c>
      <c r="B80" s="6" t="s">
        <v>690</v>
      </c>
      <c r="C80" s="6" t="s">
        <v>6</v>
      </c>
      <c r="D80" s="6" t="s">
        <v>592</v>
      </c>
      <c r="E80" s="8" t="s">
        <v>1428</v>
      </c>
      <c r="F80" s="8" t="s">
        <v>1539</v>
      </c>
      <c r="G80" s="8" t="s">
        <v>1540</v>
      </c>
      <c r="H80" s="8" t="s">
        <v>1541</v>
      </c>
      <c r="I80" s="8">
        <v>424910</v>
      </c>
      <c r="J80" s="8" t="s">
        <v>186</v>
      </c>
      <c r="K80" s="11">
        <v>8300000000</v>
      </c>
      <c r="L80" s="13">
        <f>$K80/SUMIFS($K$1:$K$499,E$1:E$499,E80)*100</f>
        <v>1.1462505178842701</v>
      </c>
      <c r="M80" s="13">
        <f>$K80/SUMIFS($K$1:$K$499,F$1:F$499,F80)*100</f>
        <v>1.3214456296768029</v>
      </c>
      <c r="N80" s="13">
        <f>$K80/SUMIFS($K$1:$K$499,G$1:G$499,G80)*100</f>
        <v>100</v>
      </c>
      <c r="O80" s="13">
        <f>$K80/SUMIFS($K$1:$K$499,H$1:H$499,H80)*100</f>
        <v>100</v>
      </c>
      <c r="P80" s="13">
        <f>$K80/SUMIFS($K$1:$K$499,I$1:I$499,I80)*100</f>
        <v>100</v>
      </c>
      <c r="Q80" s="13">
        <f t="shared" si="2"/>
        <v>1.3138902497499574</v>
      </c>
      <c r="R80" s="13">
        <f t="shared" si="3"/>
        <v>1.746218552191922</v>
      </c>
      <c r="S80" s="13" t="s">
        <v>1768</v>
      </c>
      <c r="T80" s="28" t="s">
        <v>1795</v>
      </c>
    </row>
    <row r="81" spans="1:20" x14ac:dyDescent="0.25">
      <c r="A81" s="1" t="s">
        <v>691</v>
      </c>
      <c r="B81" s="5" t="s">
        <v>692</v>
      </c>
      <c r="C81" s="5" t="s">
        <v>6</v>
      </c>
      <c r="D81" s="5" t="s">
        <v>601</v>
      </c>
      <c r="E81" s="7" t="s">
        <v>1405</v>
      </c>
      <c r="F81" s="7" t="s">
        <v>1503</v>
      </c>
      <c r="G81" s="7" t="s">
        <v>1504</v>
      </c>
      <c r="H81" s="7" t="s">
        <v>1505</v>
      </c>
      <c r="I81" s="7">
        <v>315220</v>
      </c>
      <c r="J81" s="7" t="s">
        <v>83</v>
      </c>
      <c r="K81" s="10">
        <v>5200000000</v>
      </c>
      <c r="L81" s="14">
        <f>$K81/SUMIFS($K$1:$K$499,E$1:E$499,E81)*100</f>
        <v>1.0206084396467126</v>
      </c>
      <c r="M81" s="14">
        <f>$K81/SUMIFS($K$1:$K$499,F$1:F$499,F81)*100</f>
        <v>18.30985915492958</v>
      </c>
      <c r="N81" s="14">
        <f>$K81/SUMIFS($K$1:$K$499,G$1:G$499,G81)*100</f>
        <v>27.956989247311824</v>
      </c>
      <c r="O81" s="14">
        <f>$K81/SUMIFS($K$1:$K$499,H$1:H$499,H81)*100</f>
        <v>27.956989247311824</v>
      </c>
      <c r="P81" s="14">
        <f>$K81/SUMIFS($K$1:$K$499,I$1:I$499,I81)*100</f>
        <v>27.956989247311824</v>
      </c>
      <c r="Q81" s="14">
        <f t="shared" si="2"/>
        <v>1.0416415870780973</v>
      </c>
      <c r="R81" s="14">
        <f t="shared" si="3"/>
        <v>335.25094227335853</v>
      </c>
      <c r="S81" s="14" t="s">
        <v>1431</v>
      </c>
      <c r="T81" s="29" t="s">
        <v>7</v>
      </c>
    </row>
    <row r="82" spans="1:20" x14ac:dyDescent="0.25">
      <c r="A82" s="2" t="s">
        <v>693</v>
      </c>
      <c r="B82" s="6" t="s">
        <v>694</v>
      </c>
      <c r="C82" s="6" t="s">
        <v>6</v>
      </c>
      <c r="D82" s="6" t="s">
        <v>592</v>
      </c>
      <c r="E82" s="8" t="s">
        <v>1404</v>
      </c>
      <c r="F82" s="8" t="s">
        <v>1542</v>
      </c>
      <c r="G82" s="8" t="s">
        <v>1543</v>
      </c>
      <c r="H82" s="8" t="s">
        <v>1544</v>
      </c>
      <c r="I82" s="8">
        <v>446120</v>
      </c>
      <c r="J82" s="8" t="s">
        <v>194</v>
      </c>
      <c r="K82" s="11">
        <v>7200000000</v>
      </c>
      <c r="L82" s="13">
        <f>$K82/SUMIFS($K$1:$K$499,E$1:E$499,E82)*100</f>
        <v>1.1492418196328811</v>
      </c>
      <c r="M82" s="13">
        <f>$K82/SUMIFS($K$1:$K$499,F$1:F$499,F82)*100</f>
        <v>4.7151277013752457</v>
      </c>
      <c r="N82" s="13">
        <f>$K82/SUMIFS($K$1:$K$499,G$1:G$499,G82)*100</f>
        <v>4.7151277013752457</v>
      </c>
      <c r="O82" s="13">
        <f>$K82/SUMIFS($K$1:$K$499,H$1:H$499,H82)*100</f>
        <v>45.569620253164558</v>
      </c>
      <c r="P82" s="13">
        <f>$K82/SUMIFS($K$1:$K$499,I$1:I$499,I82)*100</f>
        <v>45.569620253164558</v>
      </c>
      <c r="Q82" s="13">
        <f t="shared" si="2"/>
        <v>1.3207567599930956</v>
      </c>
      <c r="R82" s="13">
        <f t="shared" si="3"/>
        <v>22.232429240276208</v>
      </c>
      <c r="S82" s="13" t="s">
        <v>1753</v>
      </c>
      <c r="T82" s="28" t="s">
        <v>1800</v>
      </c>
    </row>
    <row r="83" spans="1:20" x14ac:dyDescent="0.25">
      <c r="A83" s="1" t="s">
        <v>695</v>
      </c>
      <c r="B83" s="5" t="s">
        <v>696</v>
      </c>
      <c r="C83" s="5" t="s">
        <v>6</v>
      </c>
      <c r="D83" s="5" t="s">
        <v>601</v>
      </c>
      <c r="E83" s="7" t="s">
        <v>1405</v>
      </c>
      <c r="F83" s="7" t="s">
        <v>1521</v>
      </c>
      <c r="G83" s="7" t="s">
        <v>86</v>
      </c>
      <c r="H83" s="7" t="s">
        <v>1545</v>
      </c>
      <c r="I83" s="7">
        <v>314999</v>
      </c>
      <c r="J83" s="7" t="s">
        <v>81</v>
      </c>
      <c r="K83" s="10">
        <v>12800000000</v>
      </c>
      <c r="L83" s="14">
        <f>$K83/SUMIFS($K$1:$K$499,E$1:E$499,E83)*100</f>
        <v>2.5122669283611385</v>
      </c>
      <c r="M83" s="14">
        <f>$K83/SUMIFS($K$1:$K$499,F$1:F$499,F83)*100</f>
        <v>56.140350877192979</v>
      </c>
      <c r="N83" s="14">
        <f>$K83/SUMIFS($K$1:$K$499,G$1:G$499,G83)*100</f>
        <v>100</v>
      </c>
      <c r="O83" s="14">
        <f>$K83/SUMIFS($K$1:$K$499,H$1:H$499,H83)*100</f>
        <v>100</v>
      </c>
      <c r="P83" s="14">
        <f>$K83/SUMIFS($K$1:$K$499,I$1:I$499,I83)*100</f>
        <v>100</v>
      </c>
      <c r="Q83" s="14">
        <f t="shared" si="2"/>
        <v>6.3114851193371102</v>
      </c>
      <c r="R83" s="14">
        <f t="shared" si="3"/>
        <v>3151.7389966143423</v>
      </c>
      <c r="S83" s="14" t="s">
        <v>1431</v>
      </c>
      <c r="T83" s="29" t="s">
        <v>1779</v>
      </c>
    </row>
    <row r="84" spans="1:20" x14ac:dyDescent="0.25">
      <c r="A84" s="2" t="s">
        <v>697</v>
      </c>
      <c r="B84" s="6" t="s">
        <v>698</v>
      </c>
      <c r="C84" s="6" t="s">
        <v>6</v>
      </c>
      <c r="D84" s="6" t="s">
        <v>699</v>
      </c>
      <c r="E84" s="8" t="s">
        <v>1426</v>
      </c>
      <c r="F84" s="8" t="s">
        <v>1427</v>
      </c>
      <c r="G84" s="8" t="s">
        <v>1394</v>
      </c>
      <c r="H84" s="8" t="s">
        <v>1546</v>
      </c>
      <c r="I84" s="8">
        <v>335220</v>
      </c>
      <c r="J84" s="8" t="s">
        <v>154</v>
      </c>
      <c r="K84" s="11">
        <v>20700000000</v>
      </c>
      <c r="L84" s="13">
        <f>$K84/SUMIFS($K$1:$K$499,E$1:E$499,E84)*100</f>
        <v>0.98050899969090477</v>
      </c>
      <c r="M84" s="13">
        <f>$K84/SUMIFS($K$1:$K$499,F$1:F$499,F84)*100</f>
        <v>12.133645955451348</v>
      </c>
      <c r="N84" s="13">
        <f>$K84/SUMIFS($K$1:$K$499,G$1:G$499,G84)*100</f>
        <v>100</v>
      </c>
      <c r="O84" s="13">
        <f>$K84/SUMIFS($K$1:$K$499,H$1:H$499,H84)*100</f>
        <v>100</v>
      </c>
      <c r="P84" s="13">
        <f>$K84/SUMIFS($K$1:$K$499,I$1:I$499,I84)*100</f>
        <v>100</v>
      </c>
      <c r="Q84" s="13">
        <f t="shared" si="2"/>
        <v>0.96139789847485868</v>
      </c>
      <c r="R84" s="13">
        <f t="shared" si="3"/>
        <v>147.22536417224086</v>
      </c>
      <c r="S84" s="13" t="s">
        <v>1431</v>
      </c>
      <c r="T84" s="28" t="s">
        <v>1790</v>
      </c>
    </row>
    <row r="85" spans="1:20" x14ac:dyDescent="0.25">
      <c r="A85" s="1" t="s">
        <v>700</v>
      </c>
      <c r="B85" s="5" t="s">
        <v>701</v>
      </c>
      <c r="C85" s="5" t="s">
        <v>6</v>
      </c>
      <c r="D85" s="5" t="s">
        <v>647</v>
      </c>
      <c r="E85" s="7" t="s">
        <v>1409</v>
      </c>
      <c r="F85" s="7" t="s">
        <v>1509</v>
      </c>
      <c r="G85" s="7" t="s">
        <v>289</v>
      </c>
      <c r="H85" s="7" t="s">
        <v>1519</v>
      </c>
      <c r="I85" s="7">
        <v>721120</v>
      </c>
      <c r="J85" s="7" t="s">
        <v>285</v>
      </c>
      <c r="K85" s="10">
        <v>6600000000</v>
      </c>
      <c r="L85" s="14">
        <f>$K85/SUMIFS($K$1:$K$499,E$1:E$499,E85)*100</f>
        <v>5.0583821607722461</v>
      </c>
      <c r="M85" s="14">
        <f>$K85/SUMIFS($K$1:$K$499,F$1:F$499,F85)*100</f>
        <v>10.410094637223976</v>
      </c>
      <c r="N85" s="14">
        <f>$K85/SUMIFS($K$1:$K$499,G$1:G$499,G85)*100</f>
        <v>10.410094637223976</v>
      </c>
      <c r="O85" s="14">
        <f>$K85/SUMIFS($K$1:$K$499,H$1:H$499,H85)*100</f>
        <v>19.939577039274926</v>
      </c>
      <c r="P85" s="14">
        <f>$K85/SUMIFS($K$1:$K$499,I$1:I$499,I85)*100</f>
        <v>19.939577039274926</v>
      </c>
      <c r="Q85" s="14">
        <f t="shared" si="2"/>
        <v>25.587230084418898</v>
      </c>
      <c r="R85" s="14">
        <f t="shared" si="3"/>
        <v>108.37007035595938</v>
      </c>
      <c r="S85" s="14" t="s">
        <v>1761</v>
      </c>
      <c r="T85" s="29" t="s">
        <v>1827</v>
      </c>
    </row>
    <row r="86" spans="1:20" x14ac:dyDescent="0.25">
      <c r="A86" s="2" t="s">
        <v>702</v>
      </c>
      <c r="B86" s="6" t="s">
        <v>703</v>
      </c>
      <c r="C86" s="6" t="s">
        <v>6</v>
      </c>
      <c r="D86" s="6" t="s">
        <v>8</v>
      </c>
      <c r="E86" s="8" t="s">
        <v>1409</v>
      </c>
      <c r="F86" s="8" t="s">
        <v>1482</v>
      </c>
      <c r="G86" s="8" t="s">
        <v>1483</v>
      </c>
      <c r="H86" s="8" t="s">
        <v>1484</v>
      </c>
      <c r="I86" s="8">
        <v>722511</v>
      </c>
      <c r="J86" s="8" t="s">
        <v>286</v>
      </c>
      <c r="K86" s="11">
        <v>5500000000</v>
      </c>
      <c r="L86" s="13">
        <f>$K86/SUMIFS($K$1:$K$499,E$1:E$499,E86)*100</f>
        <v>4.2153184673102047</v>
      </c>
      <c r="M86" s="13">
        <f>$K86/SUMIFS($K$1:$K$499,F$1:F$499,F86)*100</f>
        <v>8.199593002020082</v>
      </c>
      <c r="N86" s="13">
        <f>$K86/SUMIFS($K$1:$K$499,G$1:G$499,G86)*100</f>
        <v>8.199593002020082</v>
      </c>
      <c r="O86" s="13">
        <f>$K86/SUMIFS($K$1:$K$499,H$1:H$499,H86)*100</f>
        <v>8.199593002020082</v>
      </c>
      <c r="P86" s="13">
        <f>$K86/SUMIFS($K$1:$K$499,I$1:I$499,I86)*100</f>
        <v>39.00709219858156</v>
      </c>
      <c r="Q86" s="13">
        <f t="shared" si="2"/>
        <v>17.768909780846453</v>
      </c>
      <c r="R86" s="13">
        <f t="shared" si="3"/>
        <v>67.233325398776699</v>
      </c>
      <c r="S86" s="13" t="s">
        <v>1761</v>
      </c>
      <c r="T86" s="28" t="s">
        <v>1828</v>
      </c>
    </row>
    <row r="87" spans="1:20" x14ac:dyDescent="0.25">
      <c r="A87" s="1" t="s">
        <v>298</v>
      </c>
      <c r="B87" s="5" t="s">
        <v>704</v>
      </c>
      <c r="C87" s="5" t="s">
        <v>10</v>
      </c>
      <c r="D87" s="5" t="s">
        <v>705</v>
      </c>
      <c r="E87" s="7" t="s">
        <v>1405</v>
      </c>
      <c r="F87" s="7" t="s">
        <v>1547</v>
      </c>
      <c r="G87" s="7" t="s">
        <v>1548</v>
      </c>
      <c r="H87" s="7" t="s">
        <v>1549</v>
      </c>
      <c r="I87" s="7">
        <v>311224</v>
      </c>
      <c r="J87" s="7" t="s">
        <v>62</v>
      </c>
      <c r="K87" s="10">
        <v>64300000000</v>
      </c>
      <c r="L87" s="14">
        <f>$K87/SUMIFS($K$1:$K$499,E$1:E$499,E87)*100</f>
        <v>12.620215897939154</v>
      </c>
      <c r="M87" s="14">
        <f>$K87/SUMIFS($K$1:$K$499,F$1:F$499,F87)*100</f>
        <v>26.713751557955963</v>
      </c>
      <c r="N87" s="14">
        <f>$K87/SUMIFS($K$1:$K$499,G$1:G$499,G87)*100</f>
        <v>82.435897435897431</v>
      </c>
      <c r="O87" s="14">
        <f>$K87/SUMIFS($K$1:$K$499,H$1:H$499,H87)*100</f>
        <v>100</v>
      </c>
      <c r="P87" s="14">
        <f>$K87/SUMIFS($K$1:$K$499,I$1:I$499,I87)*100</f>
        <v>100</v>
      </c>
      <c r="Q87" s="14">
        <f t="shared" si="2"/>
        <v>159.26984931059616</v>
      </c>
      <c r="R87" s="14">
        <f t="shared" si="3"/>
        <v>713.6245223001946</v>
      </c>
      <c r="S87" s="14" t="s">
        <v>1431</v>
      </c>
      <c r="T87" s="29" t="s">
        <v>1777</v>
      </c>
    </row>
    <row r="88" spans="1:20" x14ac:dyDescent="0.25">
      <c r="A88" s="2" t="s">
        <v>706</v>
      </c>
      <c r="B88" s="6" t="s">
        <v>707</v>
      </c>
      <c r="C88" s="6" t="s">
        <v>10</v>
      </c>
      <c r="D88" s="6" t="s">
        <v>708</v>
      </c>
      <c r="E88" s="8" t="s">
        <v>1428</v>
      </c>
      <c r="F88" s="8" t="s">
        <v>1496</v>
      </c>
      <c r="G88" s="8" t="s">
        <v>1550</v>
      </c>
      <c r="H88" s="8" t="s">
        <v>1551</v>
      </c>
      <c r="I88" s="8">
        <v>423990</v>
      </c>
      <c r="J88" s="8" t="s">
        <v>182</v>
      </c>
      <c r="K88" s="11">
        <v>3400000000</v>
      </c>
      <c r="L88" s="13">
        <f>$K88/SUMIFS($K$1:$K$499,E$1:E$499,E88)*100</f>
        <v>0.46954840491644806</v>
      </c>
      <c r="M88" s="13">
        <f>$K88/SUMIFS($K$1:$K$499,F$1:F$499,F88)*100</f>
        <v>3.5416666666666665</v>
      </c>
      <c r="N88" s="13">
        <f>$K88/SUMIFS($K$1:$K$499,G$1:G$499,G88)*100</f>
        <v>100</v>
      </c>
      <c r="O88" s="13">
        <f>$K88/SUMIFS($K$1:$K$499,H$1:H$499,H88)*100</f>
        <v>100</v>
      </c>
      <c r="P88" s="13">
        <f>$K88/SUMIFS($K$1:$K$499,I$1:I$499,I88)*100</f>
        <v>100</v>
      </c>
      <c r="Q88" s="13">
        <f t="shared" si="2"/>
        <v>0.22047570455958065</v>
      </c>
      <c r="R88" s="13">
        <f t="shared" si="3"/>
        <v>12.543402777777777</v>
      </c>
      <c r="S88" s="13" t="s">
        <v>1768</v>
      </c>
      <c r="T88" s="28" t="s">
        <v>1794</v>
      </c>
    </row>
    <row r="89" spans="1:20" x14ac:dyDescent="0.25">
      <c r="A89" s="1" t="s">
        <v>349</v>
      </c>
      <c r="B89" s="5" t="s">
        <v>709</v>
      </c>
      <c r="C89" s="5" t="s">
        <v>10</v>
      </c>
      <c r="D89" s="5" t="s">
        <v>710</v>
      </c>
      <c r="E89" s="7" t="s">
        <v>1405</v>
      </c>
      <c r="F89" s="7" t="s">
        <v>1547</v>
      </c>
      <c r="G89" s="7" t="s">
        <v>1552</v>
      </c>
      <c r="H89" s="7" t="s">
        <v>1553</v>
      </c>
      <c r="I89" s="7">
        <v>311422</v>
      </c>
      <c r="J89" s="7" t="s">
        <v>67</v>
      </c>
      <c r="K89" s="10">
        <v>10100000000</v>
      </c>
      <c r="L89" s="14">
        <f>$K89/SUMIFS($K$1:$K$499,E$1:E$499,E89)*100</f>
        <v>1.9823356231599607</v>
      </c>
      <c r="M89" s="14">
        <f>$K89/SUMIFS($K$1:$K$499,F$1:F$499,F89)*100</f>
        <v>4.1960947237224762</v>
      </c>
      <c r="N89" s="14">
        <f>$K89/SUMIFS($K$1:$K$499,G$1:G$499,G89)*100</f>
        <v>21.72043010752688</v>
      </c>
      <c r="O89" s="14">
        <f>$K89/SUMIFS($K$1:$K$499,H$1:H$499,H89)*100</f>
        <v>38.996138996138995</v>
      </c>
      <c r="P89" s="14">
        <f>$K89/SUMIFS($K$1:$K$499,I$1:I$499,I89)*100</f>
        <v>55.494505494505496</v>
      </c>
      <c r="Q89" s="14">
        <f t="shared" si="2"/>
        <v>3.9296545228489896</v>
      </c>
      <c r="R89" s="14">
        <f t="shared" si="3"/>
        <v>17.607210930451604</v>
      </c>
      <c r="S89" s="14" t="s">
        <v>1431</v>
      </c>
      <c r="T89" s="29" t="s">
        <v>1777</v>
      </c>
    </row>
    <row r="90" spans="1:20" x14ac:dyDescent="0.25">
      <c r="A90" s="2" t="s">
        <v>359</v>
      </c>
      <c r="B90" s="6" t="s">
        <v>711</v>
      </c>
      <c r="C90" s="6" t="s">
        <v>10</v>
      </c>
      <c r="D90" s="6" t="s">
        <v>712</v>
      </c>
      <c r="E90" s="8" t="s">
        <v>1528</v>
      </c>
      <c r="F90" s="8" t="s">
        <v>1554</v>
      </c>
      <c r="G90" s="8" t="s">
        <v>1555</v>
      </c>
      <c r="H90" s="8" t="s">
        <v>1556</v>
      </c>
      <c r="I90" s="8">
        <v>325611</v>
      </c>
      <c r="J90" s="8" t="s">
        <v>101</v>
      </c>
      <c r="K90" s="11">
        <v>4300000000</v>
      </c>
      <c r="L90" s="13">
        <f>$K90/SUMIFS($K$1:$K$499,E$1:E$499,E90)*100</f>
        <v>0.34537042986570715</v>
      </c>
      <c r="M90" s="13">
        <f>$K90/SUMIFS($K$1:$K$499,F$1:F$499,F90)*100</f>
        <v>0.555168228884241</v>
      </c>
      <c r="N90" s="13">
        <f>$K90/SUMIFS($K$1:$K$499,G$1:G$499,G90)*100</f>
        <v>3.4455128205128207</v>
      </c>
      <c r="O90" s="13">
        <f>$K90/SUMIFS($K$1:$K$499,H$1:H$499,H90)*100</f>
        <v>10.53921568627451</v>
      </c>
      <c r="P90" s="13">
        <f>$K90/SUMIFS($K$1:$K$499,I$1:I$499,I90)*100</f>
        <v>12.427745664739884</v>
      </c>
      <c r="Q90" s="13">
        <f t="shared" si="2"/>
        <v>0.11928073382562335</v>
      </c>
      <c r="R90" s="13">
        <f t="shared" si="3"/>
        <v>0.308211762362465</v>
      </c>
      <c r="S90" s="13" t="s">
        <v>1431</v>
      </c>
      <c r="T90" s="28" t="s">
        <v>1784</v>
      </c>
    </row>
    <row r="91" spans="1:20" x14ac:dyDescent="0.25">
      <c r="A91" s="1" t="s">
        <v>361</v>
      </c>
      <c r="B91" s="5" t="s">
        <v>713</v>
      </c>
      <c r="C91" s="5" t="s">
        <v>10</v>
      </c>
      <c r="D91" s="5" t="s">
        <v>712</v>
      </c>
      <c r="E91" s="7" t="s">
        <v>1528</v>
      </c>
      <c r="F91" s="7" t="s">
        <v>1554</v>
      </c>
      <c r="G91" s="7" t="s">
        <v>1555</v>
      </c>
      <c r="H91" s="7" t="s">
        <v>1556</v>
      </c>
      <c r="I91" s="7">
        <v>325611</v>
      </c>
      <c r="J91" s="7" t="s">
        <v>101</v>
      </c>
      <c r="K91" s="10">
        <v>15500000000</v>
      </c>
      <c r="L91" s="14">
        <f>$K91/SUMIFS($K$1:$K$499,E$1:E$499,E91)*100</f>
        <v>1.2449399216089443</v>
      </c>
      <c r="M91" s="14">
        <f>$K91/SUMIFS($K$1:$K$499,F$1:F$499,F91)*100</f>
        <v>2.0011878017920317</v>
      </c>
      <c r="N91" s="14">
        <f>$K91/SUMIFS($K$1:$K$499,G$1:G$499,G91)*100</f>
        <v>12.419871794871796</v>
      </c>
      <c r="O91" s="14">
        <f>$K91/SUMIFS($K$1:$K$499,H$1:H$499,H91)*100</f>
        <v>37.990196078431367</v>
      </c>
      <c r="P91" s="14">
        <f>$K91/SUMIFS($K$1:$K$499,I$1:I$499,I91)*100</f>
        <v>44.797687861271676</v>
      </c>
      <c r="Q91" s="14">
        <f t="shared" si="2"/>
        <v>1.5498754084156843</v>
      </c>
      <c r="R91" s="14">
        <f t="shared" si="3"/>
        <v>4.0047526180412243</v>
      </c>
      <c r="S91" s="14" t="s">
        <v>1431</v>
      </c>
      <c r="T91" s="29" t="s">
        <v>1784</v>
      </c>
    </row>
    <row r="92" spans="1:20" x14ac:dyDescent="0.25">
      <c r="A92" s="2" t="s">
        <v>362</v>
      </c>
      <c r="B92" s="6" t="s">
        <v>714</v>
      </c>
      <c r="C92" s="6" t="s">
        <v>10</v>
      </c>
      <c r="D92" s="6" t="s">
        <v>712</v>
      </c>
      <c r="E92" s="8" t="s">
        <v>1528</v>
      </c>
      <c r="F92" s="8" t="s">
        <v>1554</v>
      </c>
      <c r="G92" s="8" t="s">
        <v>1555</v>
      </c>
      <c r="H92" s="8" t="s">
        <v>1556</v>
      </c>
      <c r="I92" s="8">
        <v>325612</v>
      </c>
      <c r="J92" s="8" t="s">
        <v>102</v>
      </c>
      <c r="K92" s="11">
        <v>6200000000</v>
      </c>
      <c r="L92" s="13">
        <f>$K92/SUMIFS($K$1:$K$499,E$1:E$499,E92)*100</f>
        <v>0.49797596864357774</v>
      </c>
      <c r="M92" s="13">
        <f>$K92/SUMIFS($K$1:$K$499,F$1:F$499,F92)*100</f>
        <v>0.80047512071681259</v>
      </c>
      <c r="N92" s="13">
        <f>$K92/SUMIFS($K$1:$K$499,G$1:G$499,G92)*100</f>
        <v>4.9679487179487181</v>
      </c>
      <c r="O92" s="13">
        <f>$K92/SUMIFS($K$1:$K$499,H$1:H$499,H92)*100</f>
        <v>15.196078431372548</v>
      </c>
      <c r="P92" s="13">
        <f>$K92/SUMIFS($K$1:$K$499,I$1:I$499,I92)*100</f>
        <v>100</v>
      </c>
      <c r="Q92" s="13">
        <f t="shared" si="2"/>
        <v>0.24798006534650952</v>
      </c>
      <c r="R92" s="13">
        <f t="shared" si="3"/>
        <v>0.64076041888659574</v>
      </c>
      <c r="S92" s="13" t="s">
        <v>1431</v>
      </c>
      <c r="T92" s="28" t="s">
        <v>1784</v>
      </c>
    </row>
    <row r="93" spans="1:20" x14ac:dyDescent="0.25">
      <c r="A93" s="1" t="s">
        <v>518</v>
      </c>
      <c r="B93" s="5" t="s">
        <v>715</v>
      </c>
      <c r="C93" s="5" t="s">
        <v>10</v>
      </c>
      <c r="D93" s="5" t="s">
        <v>716</v>
      </c>
      <c r="E93" s="7" t="s">
        <v>1425</v>
      </c>
      <c r="F93" s="7" t="s">
        <v>1487</v>
      </c>
      <c r="G93" s="7" t="s">
        <v>1488</v>
      </c>
      <c r="H93" s="7" t="s">
        <v>1489</v>
      </c>
      <c r="I93" s="7">
        <v>452319</v>
      </c>
      <c r="J93" s="7" t="s">
        <v>203</v>
      </c>
      <c r="K93" s="10">
        <v>152700000000</v>
      </c>
      <c r="L93" s="14">
        <f>$K93/SUMIFS($K$1:$K$499,E$1:E$499,E93)*100</f>
        <v>13.404143258426968</v>
      </c>
      <c r="M93" s="14">
        <f>$K93/SUMIFS($K$1:$K$499,F$1:F$499,F93)*100</f>
        <v>17.698191933240611</v>
      </c>
      <c r="N93" s="14">
        <f>$K93/SUMIFS($K$1:$K$499,G$1:G$499,G93)*100</f>
        <v>47.466583773702212</v>
      </c>
      <c r="O93" s="14">
        <f>$K93/SUMIFS($K$1:$K$499,H$1:H$499,H93)*100</f>
        <v>47.466583773702212</v>
      </c>
      <c r="P93" s="14">
        <f>$K93/SUMIFS($K$1:$K$499,I$1:I$499,I93)*100</f>
        <v>47.466583773702212</v>
      </c>
      <c r="Q93" s="14">
        <f t="shared" si="2"/>
        <v>179.67105649243314</v>
      </c>
      <c r="R93" s="14">
        <f t="shared" si="3"/>
        <v>313.22599770582303</v>
      </c>
      <c r="S93" s="14" t="s">
        <v>1753</v>
      </c>
      <c r="T93" s="29" t="s">
        <v>603</v>
      </c>
    </row>
    <row r="94" spans="1:20" x14ac:dyDescent="0.25">
      <c r="A94" s="2" t="s">
        <v>373</v>
      </c>
      <c r="B94" s="6" t="s">
        <v>717</v>
      </c>
      <c r="C94" s="6" t="s">
        <v>10</v>
      </c>
      <c r="D94" s="6" t="s">
        <v>718</v>
      </c>
      <c r="E94" s="8" t="s">
        <v>1404</v>
      </c>
      <c r="F94" s="8" t="s">
        <v>1542</v>
      </c>
      <c r="G94" s="8" t="s">
        <v>1543</v>
      </c>
      <c r="H94" s="8" t="s">
        <v>1544</v>
      </c>
      <c r="I94" s="8">
        <v>446120</v>
      </c>
      <c r="J94" s="8" t="s">
        <v>194</v>
      </c>
      <c r="K94" s="11">
        <v>8600000000</v>
      </c>
      <c r="L94" s="13">
        <f>$K94/SUMIFS($K$1:$K$499,E$1:E$499,E94)*100</f>
        <v>1.3727055067837191</v>
      </c>
      <c r="M94" s="13">
        <f>$K94/SUMIFS($K$1:$K$499,F$1:F$499,F94)*100</f>
        <v>5.6319580877537652</v>
      </c>
      <c r="N94" s="13">
        <f>$K94/SUMIFS($K$1:$K$499,G$1:G$499,G94)*100</f>
        <v>5.6319580877537652</v>
      </c>
      <c r="O94" s="13">
        <f>$K94/SUMIFS($K$1:$K$499,H$1:H$499,H94)*100</f>
        <v>54.430379746835442</v>
      </c>
      <c r="P94" s="13">
        <f>$K94/SUMIFS($K$1:$K$499,I$1:I$499,I94)*100</f>
        <v>54.430379746835442</v>
      </c>
      <c r="Q94" s="13">
        <f t="shared" si="2"/>
        <v>1.884320408354347</v>
      </c>
      <c r="R94" s="13">
        <f t="shared" si="3"/>
        <v>31.718951902215046</v>
      </c>
      <c r="S94" s="13" t="s">
        <v>1753</v>
      </c>
      <c r="T94" s="28" t="s">
        <v>1800</v>
      </c>
    </row>
    <row r="95" spans="1:20" x14ac:dyDescent="0.25">
      <c r="A95" s="1" t="s">
        <v>374</v>
      </c>
      <c r="B95" s="5" t="s">
        <v>719</v>
      </c>
      <c r="C95" s="5" t="s">
        <v>10</v>
      </c>
      <c r="D95" s="5" t="s">
        <v>710</v>
      </c>
      <c r="E95" s="7" t="s">
        <v>1405</v>
      </c>
      <c r="F95" s="7" t="s">
        <v>1547</v>
      </c>
      <c r="G95" s="7" t="s">
        <v>1552</v>
      </c>
      <c r="H95" s="7" t="s">
        <v>1553</v>
      </c>
      <c r="I95" s="7">
        <v>311422</v>
      </c>
      <c r="J95" s="7" t="s">
        <v>67</v>
      </c>
      <c r="K95" s="10">
        <v>8100000000</v>
      </c>
      <c r="L95" s="14">
        <f>$K95/SUMIFS($K$1:$K$499,E$1:E$499,E95)*100</f>
        <v>1.589793915603533</v>
      </c>
      <c r="M95" s="14">
        <f>$K95/SUMIFS($K$1:$K$499,F$1:F$499,F95)*100</f>
        <v>3.3651848774407975</v>
      </c>
      <c r="N95" s="14">
        <f>$K95/SUMIFS($K$1:$K$499,G$1:G$499,G95)*100</f>
        <v>17.419354838709676</v>
      </c>
      <c r="O95" s="14">
        <f>$K95/SUMIFS($K$1:$K$499,H$1:H$499,H95)*100</f>
        <v>31.274131274131271</v>
      </c>
      <c r="P95" s="14">
        <f>$K95/SUMIFS($K$1:$K$499,I$1:I$499,I95)*100</f>
        <v>44.505494505494504</v>
      </c>
      <c r="Q95" s="14">
        <f t="shared" si="2"/>
        <v>2.5274446940900135</v>
      </c>
      <c r="R95" s="14">
        <f t="shared" si="3"/>
        <v>11.324469259356235</v>
      </c>
      <c r="S95" s="14" t="s">
        <v>1431</v>
      </c>
      <c r="T95" s="29" t="s">
        <v>1777</v>
      </c>
    </row>
    <row r="96" spans="1:20" x14ac:dyDescent="0.25">
      <c r="A96" s="2" t="s">
        <v>407</v>
      </c>
      <c r="B96" s="6" t="s">
        <v>720</v>
      </c>
      <c r="C96" s="6" t="s">
        <v>10</v>
      </c>
      <c r="D96" s="6" t="s">
        <v>718</v>
      </c>
      <c r="E96" s="8" t="s">
        <v>1528</v>
      </c>
      <c r="F96" s="8" t="s">
        <v>1554</v>
      </c>
      <c r="G96" s="8" t="s">
        <v>1555</v>
      </c>
      <c r="H96" s="8" t="s">
        <v>1557</v>
      </c>
      <c r="I96" s="8">
        <v>325620</v>
      </c>
      <c r="J96" s="8" t="s">
        <v>103</v>
      </c>
      <c r="K96" s="11">
        <v>15200000000</v>
      </c>
      <c r="L96" s="13">
        <f>$K96/SUMIFS($K$1:$K$499,E$1:E$499,E96)*100</f>
        <v>1.2208443102229647</v>
      </c>
      <c r="M96" s="13">
        <f>$K96/SUMIFS($K$1:$K$499,F$1:F$499,F96)*100</f>
        <v>1.9624551346605728</v>
      </c>
      <c r="N96" s="13">
        <f>$K96/SUMIFS($K$1:$K$499,G$1:G$499,G96)*100</f>
        <v>12.179487179487179</v>
      </c>
      <c r="O96" s="13">
        <f>$K96/SUMIFS($K$1:$K$499,H$1:H$499,H96)*100</f>
        <v>18.095238095238095</v>
      </c>
      <c r="P96" s="13">
        <f>$K96/SUMIFS($K$1:$K$499,I$1:I$499,I96)*100</f>
        <v>18.095238095238095</v>
      </c>
      <c r="Q96" s="13">
        <f t="shared" si="2"/>
        <v>1.4904608298037865</v>
      </c>
      <c r="R96" s="13">
        <f t="shared" si="3"/>
        <v>3.8512301555556467</v>
      </c>
      <c r="S96" s="13" t="s">
        <v>1431</v>
      </c>
      <c r="T96" s="28" t="s">
        <v>1784</v>
      </c>
    </row>
    <row r="97" spans="1:20" x14ac:dyDescent="0.25">
      <c r="A97" s="1" t="s">
        <v>437</v>
      </c>
      <c r="B97" s="5" t="s">
        <v>721</v>
      </c>
      <c r="C97" s="5" t="s">
        <v>10</v>
      </c>
      <c r="D97" s="5" t="s">
        <v>710</v>
      </c>
      <c r="E97" s="7" t="s">
        <v>1405</v>
      </c>
      <c r="F97" s="7" t="s">
        <v>1547</v>
      </c>
      <c r="G97" s="7" t="s">
        <v>1552</v>
      </c>
      <c r="H97" s="7" t="s">
        <v>1558</v>
      </c>
      <c r="I97" s="7">
        <v>311412</v>
      </c>
      <c r="J97" s="7" t="s">
        <v>65</v>
      </c>
      <c r="K97" s="10">
        <v>16800000000</v>
      </c>
      <c r="L97" s="14">
        <f>$K97/SUMIFS($K$1:$K$499,E$1:E$499,E97)*100</f>
        <v>3.2973503434739939</v>
      </c>
      <c r="M97" s="14">
        <f>$K97/SUMIFS($K$1:$K$499,F$1:F$499,F97)*100</f>
        <v>6.9796427087660984</v>
      </c>
      <c r="N97" s="14">
        <f>$K97/SUMIFS($K$1:$K$499,G$1:G$499,G97)*100</f>
        <v>36.129032258064512</v>
      </c>
      <c r="O97" s="14">
        <f>$K97/SUMIFS($K$1:$K$499,H$1:H$499,H97)*100</f>
        <v>81.553398058252426</v>
      </c>
      <c r="P97" s="14">
        <f>$K97/SUMIFS($K$1:$K$499,I$1:I$499,I97)*100</f>
        <v>81.553398058252426</v>
      </c>
      <c r="Q97" s="14">
        <f t="shared" si="2"/>
        <v>10.872519287608066</v>
      </c>
      <c r="R97" s="14">
        <f t="shared" si="3"/>
        <v>48.715412342031762</v>
      </c>
      <c r="S97" s="14" t="s">
        <v>1431</v>
      </c>
      <c r="T97" s="29" t="s">
        <v>1777</v>
      </c>
    </row>
    <row r="98" spans="1:20" x14ac:dyDescent="0.25">
      <c r="A98" s="2" t="s">
        <v>461</v>
      </c>
      <c r="B98" s="6" t="s">
        <v>722</v>
      </c>
      <c r="C98" s="6" t="s">
        <v>10</v>
      </c>
      <c r="D98" s="6" t="s">
        <v>710</v>
      </c>
      <c r="E98" s="8" t="s">
        <v>1405</v>
      </c>
      <c r="F98" s="8" t="s">
        <v>1547</v>
      </c>
      <c r="G98" s="8" t="s">
        <v>1559</v>
      </c>
      <c r="H98" s="8" t="s">
        <v>1560</v>
      </c>
      <c r="I98" s="8">
        <v>311612</v>
      </c>
      <c r="J98" s="8" t="s">
        <v>68</v>
      </c>
      <c r="K98" s="11">
        <v>9500000000</v>
      </c>
      <c r="L98" s="13">
        <f>$K98/SUMIFS($K$1:$K$499,E$1:E$499,E98)*100</f>
        <v>1.8645731108930326</v>
      </c>
      <c r="M98" s="13">
        <f>$K98/SUMIFS($K$1:$K$499,F$1:F$499,F98)*100</f>
        <v>3.9468217698379728</v>
      </c>
      <c r="N98" s="13">
        <f>$K98/SUMIFS($K$1:$K$499,G$1:G$499,G98)*100</f>
        <v>18.304431599229286</v>
      </c>
      <c r="O98" s="13">
        <f>$K98/SUMIFS($K$1:$K$499,H$1:H$499,H98)*100</f>
        <v>18.304431599229286</v>
      </c>
      <c r="P98" s="13">
        <f>$K98/SUMIFS($K$1:$K$499,I$1:I$499,I98)*100</f>
        <v>100</v>
      </c>
      <c r="Q98" s="13">
        <f t="shared" si="2"/>
        <v>3.476632885865321</v>
      </c>
      <c r="R98" s="13">
        <f t="shared" si="3"/>
        <v>15.577402082866948</v>
      </c>
      <c r="S98" s="13" t="s">
        <v>1431</v>
      </c>
      <c r="T98" s="28" t="s">
        <v>1777</v>
      </c>
    </row>
    <row r="99" spans="1:20" x14ac:dyDescent="0.25">
      <c r="A99" s="1" t="s">
        <v>463</v>
      </c>
      <c r="B99" s="5" t="s">
        <v>723</v>
      </c>
      <c r="C99" s="5" t="s">
        <v>10</v>
      </c>
      <c r="D99" s="5" t="s">
        <v>710</v>
      </c>
      <c r="E99" s="7" t="s">
        <v>1405</v>
      </c>
      <c r="F99" s="7" t="s">
        <v>1547</v>
      </c>
      <c r="G99" s="7" t="s">
        <v>1561</v>
      </c>
      <c r="H99" s="7" t="s">
        <v>1562</v>
      </c>
      <c r="I99" s="7">
        <v>311352</v>
      </c>
      <c r="J99" s="7" t="s">
        <v>64</v>
      </c>
      <c r="K99" s="10">
        <v>7900000000</v>
      </c>
      <c r="L99" s="14">
        <f>$K99/SUMIFS($K$1:$K$499,E$1:E$499,E99)*100</f>
        <v>1.5505397448478901</v>
      </c>
      <c r="M99" s="14">
        <f>$K99/SUMIFS($K$1:$K$499,F$1:F$499,F99)*100</f>
        <v>3.2820938928126298</v>
      </c>
      <c r="N99" s="14">
        <f>$K99/SUMIFS($K$1:$K$499,G$1:G$499,G99)*100</f>
        <v>100</v>
      </c>
      <c r="O99" s="14">
        <f>$K99/SUMIFS($K$1:$K$499,H$1:H$499,H99)*100</f>
        <v>100</v>
      </c>
      <c r="P99" s="14">
        <f>$K99/SUMIFS($K$1:$K$499,I$1:I$499,I99)*100</f>
        <v>100</v>
      </c>
      <c r="Q99" s="14">
        <f t="shared" si="2"/>
        <v>2.4041735003529601</v>
      </c>
      <c r="R99" s="14">
        <f t="shared" si="3"/>
        <v>10.772140321237963</v>
      </c>
      <c r="S99" s="14" t="s">
        <v>1431</v>
      </c>
      <c r="T99" s="29" t="s">
        <v>1777</v>
      </c>
    </row>
    <row r="100" spans="1:20" x14ac:dyDescent="0.25">
      <c r="A100" s="2" t="s">
        <v>33</v>
      </c>
      <c r="B100" s="6" t="s">
        <v>724</v>
      </c>
      <c r="C100" s="6" t="s">
        <v>10</v>
      </c>
      <c r="D100" s="6" t="s">
        <v>710</v>
      </c>
      <c r="E100" s="8" t="s">
        <v>1405</v>
      </c>
      <c r="F100" s="8" t="s">
        <v>1547</v>
      </c>
      <c r="G100" s="8" t="s">
        <v>1548</v>
      </c>
      <c r="H100" s="8" t="s">
        <v>1563</v>
      </c>
      <c r="I100" s="8">
        <v>311230</v>
      </c>
      <c r="J100" s="8" t="s">
        <v>63</v>
      </c>
      <c r="K100" s="11">
        <v>13700000000</v>
      </c>
      <c r="L100" s="13">
        <f>$K100/SUMIFS($K$1:$K$499,E$1:E$499,E100)*100</f>
        <v>2.688910696761531</v>
      </c>
      <c r="M100" s="13">
        <f>$K100/SUMIFS($K$1:$K$499,F$1:F$499,F100)*100</f>
        <v>5.6917324470294979</v>
      </c>
      <c r="N100" s="13">
        <f>$K100/SUMIFS($K$1:$K$499,G$1:G$499,G100)*100</f>
        <v>17.564102564102562</v>
      </c>
      <c r="O100" s="13">
        <f>$K100/SUMIFS($K$1:$K$499,H$1:H$499,H100)*100</f>
        <v>100</v>
      </c>
      <c r="P100" s="13">
        <f>$K100/SUMIFS($K$1:$K$499,I$1:I$499,I100)*100</f>
        <v>100</v>
      </c>
      <c r="Q100" s="13">
        <f t="shared" si="2"/>
        <v>7.2302407351585822</v>
      </c>
      <c r="R100" s="13">
        <f t="shared" si="3"/>
        <v>32.395818248568396</v>
      </c>
      <c r="S100" s="13" t="s">
        <v>1431</v>
      </c>
      <c r="T100" s="28" t="s">
        <v>1777</v>
      </c>
    </row>
    <row r="101" spans="1:20" x14ac:dyDescent="0.25">
      <c r="A101" s="1" t="s">
        <v>725</v>
      </c>
      <c r="B101" s="5" t="s">
        <v>726</v>
      </c>
      <c r="C101" s="5" t="s">
        <v>10</v>
      </c>
      <c r="D101" s="5" t="s">
        <v>710</v>
      </c>
      <c r="E101" s="7" t="s">
        <v>1405</v>
      </c>
      <c r="F101" s="7" t="s">
        <v>1547</v>
      </c>
      <c r="G101" s="7" t="s">
        <v>1564</v>
      </c>
      <c r="H101" s="7" t="s">
        <v>1565</v>
      </c>
      <c r="I101" s="7">
        <v>311999</v>
      </c>
      <c r="J101" s="7" t="s">
        <v>72</v>
      </c>
      <c r="K101" s="10">
        <v>25300000000</v>
      </c>
      <c r="L101" s="14">
        <f>$K101/SUMIFS($K$1:$K$499,E$1:E$499,E101)*100</f>
        <v>4.965652600588812</v>
      </c>
      <c r="M101" s="14">
        <f>$K101/SUMIFS($K$1:$K$499,F$1:F$499,F101)*100</f>
        <v>10.511009555463232</v>
      </c>
      <c r="N101" s="14">
        <f>$K101/SUMIFS($K$1:$K$499,G$1:G$499,G101)*100</f>
        <v>44.858156028368796</v>
      </c>
      <c r="O101" s="14">
        <f>$K101/SUMIFS($K$1:$K$499,H$1:H$499,H101)*100</f>
        <v>100</v>
      </c>
      <c r="P101" s="14">
        <f>$K101/SUMIFS($K$1:$K$499,I$1:I$499,I101)*100</f>
        <v>100</v>
      </c>
      <c r="Q101" s="14">
        <f t="shared" si="2"/>
        <v>24.657705749734433</v>
      </c>
      <c r="R101" s="14">
        <f t="shared" si="3"/>
        <v>110.48132187503937</v>
      </c>
      <c r="S101" s="14" t="s">
        <v>1431</v>
      </c>
      <c r="T101" s="29" t="s">
        <v>1777</v>
      </c>
    </row>
    <row r="102" spans="1:20" x14ac:dyDescent="0.25">
      <c r="A102" s="2" t="s">
        <v>486</v>
      </c>
      <c r="B102" s="6" t="s">
        <v>727</v>
      </c>
      <c r="C102" s="6" t="s">
        <v>10</v>
      </c>
      <c r="D102" s="6" t="s">
        <v>712</v>
      </c>
      <c r="E102" s="8" t="s">
        <v>1528</v>
      </c>
      <c r="F102" s="8" t="s">
        <v>1566</v>
      </c>
      <c r="G102" s="8" t="s">
        <v>1567</v>
      </c>
      <c r="H102" s="8" t="s">
        <v>1568</v>
      </c>
      <c r="I102" s="8">
        <v>322291</v>
      </c>
      <c r="J102" s="8" t="s">
        <v>90</v>
      </c>
      <c r="K102" s="11">
        <v>18400000000</v>
      </c>
      <c r="L102" s="13">
        <f>$K102/SUMIFS($K$1:$K$499,E$1:E$499,E102)*100</f>
        <v>1.4778641650067468</v>
      </c>
      <c r="M102" s="13">
        <f>$K102/SUMIFS($K$1:$K$499,F$1:F$499,F102)*100</f>
        <v>27.669172932330827</v>
      </c>
      <c r="N102" s="13">
        <f>$K102/SUMIFS($K$1:$K$499,G$1:G$499,G102)*100</f>
        <v>27.669172932330827</v>
      </c>
      <c r="O102" s="13">
        <f>$K102/SUMIFS($K$1:$K$499,H$1:H$499,H102)*100</f>
        <v>100</v>
      </c>
      <c r="P102" s="13">
        <f>$K102/SUMIFS($K$1:$K$499,I$1:I$499,I102)*100</f>
        <v>100</v>
      </c>
      <c r="Q102" s="13">
        <f t="shared" si="2"/>
        <v>2.1840824902110887</v>
      </c>
      <c r="R102" s="13">
        <f t="shared" si="3"/>
        <v>765.58313075922888</v>
      </c>
      <c r="S102" s="13" t="s">
        <v>1431</v>
      </c>
      <c r="T102" s="28" t="s">
        <v>1781</v>
      </c>
    </row>
    <row r="103" spans="1:20" x14ac:dyDescent="0.25">
      <c r="A103" s="1" t="s">
        <v>489</v>
      </c>
      <c r="B103" s="5" t="s">
        <v>728</v>
      </c>
      <c r="C103" s="5" t="s">
        <v>10</v>
      </c>
      <c r="D103" s="5" t="s">
        <v>729</v>
      </c>
      <c r="E103" s="7" t="s">
        <v>1405</v>
      </c>
      <c r="F103" s="7" t="s">
        <v>1569</v>
      </c>
      <c r="G103" s="7" t="s">
        <v>1570</v>
      </c>
      <c r="H103" s="7" t="s">
        <v>1571</v>
      </c>
      <c r="I103" s="7">
        <v>312111</v>
      </c>
      <c r="J103" s="7" t="s">
        <v>73</v>
      </c>
      <c r="K103" s="10">
        <v>33600000000</v>
      </c>
      <c r="L103" s="14">
        <f>$K103/SUMIFS($K$1:$K$499,E$1:E$499,E103)*100</f>
        <v>6.5947006869479878</v>
      </c>
      <c r="M103" s="14">
        <f>$K103/SUMIFS($K$1:$K$499,F$1:F$499,F103)*100</f>
        <v>19.557625145518045</v>
      </c>
      <c r="N103" s="14">
        <f>$K103/SUMIFS($K$1:$K$499,G$1:G$499,G103)*100</f>
        <v>27.450980392156865</v>
      </c>
      <c r="O103" s="14">
        <f>$K103/SUMIFS($K$1:$K$499,H$1:H$499,H103)*100</f>
        <v>32.401157184185145</v>
      </c>
      <c r="P103" s="14">
        <f>$K103/SUMIFS($K$1:$K$499,I$1:I$499,I103)*100</f>
        <v>32.401157184185145</v>
      </c>
      <c r="Q103" s="14">
        <f t="shared" si="2"/>
        <v>43.490077150432263</v>
      </c>
      <c r="R103" s="14">
        <f t="shared" si="3"/>
        <v>382.50070133259976</v>
      </c>
      <c r="S103" s="14" t="s">
        <v>1431</v>
      </c>
      <c r="T103" s="29" t="s">
        <v>1778</v>
      </c>
    </row>
    <row r="104" spans="1:20" x14ac:dyDescent="0.25">
      <c r="A104" s="2" t="s">
        <v>490</v>
      </c>
      <c r="B104" s="6" t="s">
        <v>730</v>
      </c>
      <c r="C104" s="6" t="s">
        <v>10</v>
      </c>
      <c r="D104" s="6" t="s">
        <v>731</v>
      </c>
      <c r="E104" s="8" t="s">
        <v>1404</v>
      </c>
      <c r="F104" s="8" t="s">
        <v>1572</v>
      </c>
      <c r="G104" s="8" t="s">
        <v>1573</v>
      </c>
      <c r="H104" s="8" t="s">
        <v>1574</v>
      </c>
      <c r="I104" s="8">
        <v>445299</v>
      </c>
      <c r="J104" s="8" t="s">
        <v>192</v>
      </c>
      <c r="K104" s="11">
        <v>121000000000</v>
      </c>
      <c r="L104" s="13">
        <f>$K104/SUMIFS($K$1:$K$499,E$1:E$499,E104)*100</f>
        <v>19.313647246608141</v>
      </c>
      <c r="M104" s="13">
        <f>$K104/SUMIFS($K$1:$K$499,F$1:F$499,F104)*100</f>
        <v>100</v>
      </c>
      <c r="N104" s="13">
        <f>$K104/SUMIFS($K$1:$K$499,G$1:G$499,G104)*100</f>
        <v>100</v>
      </c>
      <c r="O104" s="13">
        <f>$K104/SUMIFS($K$1:$K$499,H$1:H$499,H104)*100</f>
        <v>100</v>
      </c>
      <c r="P104" s="13">
        <f>$K104/SUMIFS($K$1:$K$499,I$1:I$499,I104)*100</f>
        <v>100</v>
      </c>
      <c r="Q104" s="13">
        <f t="shared" si="2"/>
        <v>373.01696996641425</v>
      </c>
      <c r="R104" s="13">
        <f t="shared" si="3"/>
        <v>10000</v>
      </c>
      <c r="S104" s="13" t="s">
        <v>1753</v>
      </c>
      <c r="T104" s="28" t="s">
        <v>1799</v>
      </c>
    </row>
    <row r="105" spans="1:20" x14ac:dyDescent="0.25">
      <c r="A105" s="1" t="s">
        <v>732</v>
      </c>
      <c r="B105" s="5" t="s">
        <v>733</v>
      </c>
      <c r="C105" s="5" t="s">
        <v>10</v>
      </c>
      <c r="D105" s="5" t="s">
        <v>710</v>
      </c>
      <c r="E105" s="7" t="s">
        <v>1405</v>
      </c>
      <c r="F105" s="7" t="s">
        <v>1547</v>
      </c>
      <c r="G105" s="7" t="s">
        <v>1552</v>
      </c>
      <c r="H105" s="7" t="s">
        <v>1558</v>
      </c>
      <c r="I105" s="7">
        <v>311412</v>
      </c>
      <c r="J105" s="7" t="s">
        <v>65</v>
      </c>
      <c r="K105" s="10">
        <v>3800000000</v>
      </c>
      <c r="L105" s="14">
        <f>$K105/SUMIFS($K$1:$K$499,E$1:E$499,E105)*100</f>
        <v>0.74582924435721298</v>
      </c>
      <c r="M105" s="14">
        <f>$K105/SUMIFS($K$1:$K$499,F$1:F$499,F105)*100</f>
        <v>1.578728707935189</v>
      </c>
      <c r="N105" s="14">
        <f>$K105/SUMIFS($K$1:$K$499,G$1:G$499,G105)*100</f>
        <v>8.172043010752688</v>
      </c>
      <c r="O105" s="14">
        <f>$K105/SUMIFS($K$1:$K$499,H$1:H$499,H105)*100</f>
        <v>18.446601941747574</v>
      </c>
      <c r="P105" s="14">
        <f>$K105/SUMIFS($K$1:$K$499,I$1:I$499,I105)*100</f>
        <v>18.446601941747574</v>
      </c>
      <c r="Q105" s="14">
        <f t="shared" si="2"/>
        <v>0.55626126173845136</v>
      </c>
      <c r="R105" s="14">
        <f t="shared" si="3"/>
        <v>2.4923843332587112</v>
      </c>
      <c r="S105" s="14" t="s">
        <v>1431</v>
      </c>
      <c r="T105" s="29" t="s">
        <v>1777</v>
      </c>
    </row>
    <row r="106" spans="1:20" x14ac:dyDescent="0.25">
      <c r="A106" s="2" t="s">
        <v>734</v>
      </c>
      <c r="B106" s="6" t="s">
        <v>735</v>
      </c>
      <c r="C106" s="6" t="s">
        <v>10</v>
      </c>
      <c r="D106" s="6" t="s">
        <v>710</v>
      </c>
      <c r="E106" s="8" t="s">
        <v>1405</v>
      </c>
      <c r="F106" s="8" t="s">
        <v>1547</v>
      </c>
      <c r="G106" s="8" t="s">
        <v>1564</v>
      </c>
      <c r="H106" s="8" t="s">
        <v>1575</v>
      </c>
      <c r="I106" s="8">
        <v>311919</v>
      </c>
      <c r="J106" s="8" t="s">
        <v>70</v>
      </c>
      <c r="K106" s="11">
        <v>25700000000</v>
      </c>
      <c r="L106" s="13">
        <f>$K106/SUMIFS($K$1:$K$499,E$1:E$499,E106)*100</f>
        <v>5.0441609421000981</v>
      </c>
      <c r="M106" s="13">
        <f>$K106/SUMIFS($K$1:$K$499,F$1:F$499,F106)*100</f>
        <v>10.677191524719568</v>
      </c>
      <c r="N106" s="13">
        <f>$K106/SUMIFS($K$1:$K$499,G$1:G$499,G106)*100</f>
        <v>45.567375886524822</v>
      </c>
      <c r="O106" s="13">
        <f>$K106/SUMIFS($K$1:$K$499,H$1:H$499,H106)*100</f>
        <v>100</v>
      </c>
      <c r="P106" s="13">
        <f>$K106/SUMIFS($K$1:$K$499,I$1:I$499,I106)*100</f>
        <v>100</v>
      </c>
      <c r="Q106" s="13">
        <f t="shared" si="2"/>
        <v>25.443559609808151</v>
      </c>
      <c r="R106" s="13">
        <f t="shared" si="3"/>
        <v>114.00241885554337</v>
      </c>
      <c r="S106" s="13" t="s">
        <v>1431</v>
      </c>
      <c r="T106" s="28" t="s">
        <v>1777</v>
      </c>
    </row>
    <row r="107" spans="1:20" x14ac:dyDescent="0.25">
      <c r="A107" s="1" t="s">
        <v>736</v>
      </c>
      <c r="B107" s="5" t="s">
        <v>737</v>
      </c>
      <c r="C107" s="5" t="s">
        <v>10</v>
      </c>
      <c r="D107" s="5" t="s">
        <v>710</v>
      </c>
      <c r="E107" s="7" t="s">
        <v>1405</v>
      </c>
      <c r="F107" s="7" t="s">
        <v>1547</v>
      </c>
      <c r="G107" s="7" t="s">
        <v>1564</v>
      </c>
      <c r="H107" s="7" t="s">
        <v>1576</v>
      </c>
      <c r="I107" s="7">
        <v>311942</v>
      </c>
      <c r="J107" s="7" t="s">
        <v>71</v>
      </c>
      <c r="K107" s="10">
        <v>5400000000</v>
      </c>
      <c r="L107" s="14">
        <f>$K107/SUMIFS($K$1:$K$499,E$1:E$499,E107)*100</f>
        <v>1.0598626104023552</v>
      </c>
      <c r="M107" s="14">
        <f>$K107/SUMIFS($K$1:$K$499,F$1:F$499,F107)*100</f>
        <v>2.2434565849605317</v>
      </c>
      <c r="N107" s="14">
        <f>$K107/SUMIFS($K$1:$K$499,G$1:G$499,G107)*100</f>
        <v>9.5744680851063837</v>
      </c>
      <c r="O107" s="14">
        <f>$K107/SUMIFS($K$1:$K$499,H$1:H$499,H107)*100</f>
        <v>100</v>
      </c>
      <c r="P107" s="14">
        <f>$K107/SUMIFS($K$1:$K$499,I$1:I$499,I107)*100</f>
        <v>100</v>
      </c>
      <c r="Q107" s="14">
        <f t="shared" si="2"/>
        <v>1.1233087529288945</v>
      </c>
      <c r="R107" s="14">
        <f t="shared" si="3"/>
        <v>5.0330974486027715</v>
      </c>
      <c r="S107" s="14" t="s">
        <v>1431</v>
      </c>
      <c r="T107" s="29" t="s">
        <v>1777</v>
      </c>
    </row>
    <row r="108" spans="1:20" x14ac:dyDescent="0.25">
      <c r="A108" s="2" t="s">
        <v>738</v>
      </c>
      <c r="B108" s="6" t="s">
        <v>739</v>
      </c>
      <c r="C108" s="6" t="s">
        <v>10</v>
      </c>
      <c r="D108" s="6" t="s">
        <v>729</v>
      </c>
      <c r="E108" s="8" t="s">
        <v>1405</v>
      </c>
      <c r="F108" s="8" t="s">
        <v>1569</v>
      </c>
      <c r="G108" s="8" t="s">
        <v>1570</v>
      </c>
      <c r="H108" s="8" t="s">
        <v>1571</v>
      </c>
      <c r="I108" s="8">
        <v>312111</v>
      </c>
      <c r="J108" s="8" t="s">
        <v>73</v>
      </c>
      <c r="K108" s="11">
        <v>4100000000</v>
      </c>
      <c r="L108" s="13">
        <f>$K108/SUMIFS($K$1:$K$499,E$1:E$499,E108)*100</f>
        <v>0.80471050049067716</v>
      </c>
      <c r="M108" s="13">
        <f>$K108/SUMIFS($K$1:$K$499,F$1:F$499,F108)*100</f>
        <v>2.3864959254947613</v>
      </c>
      <c r="N108" s="13">
        <f>$K108/SUMIFS($K$1:$K$499,G$1:G$499,G108)*100</f>
        <v>3.3496732026143792</v>
      </c>
      <c r="O108" s="13">
        <f>$K108/SUMIFS($K$1:$K$499,H$1:H$499,H108)*100</f>
        <v>3.9537126325940211</v>
      </c>
      <c r="P108" s="13">
        <f>$K108/SUMIFS($K$1:$K$499,I$1:I$499,I108)*100</f>
        <v>3.9537126325940211</v>
      </c>
      <c r="Q108" s="13">
        <f t="shared" si="2"/>
        <v>0.64755898959995617</v>
      </c>
      <c r="R108" s="13">
        <f t="shared" si="3"/>
        <v>5.6953628024030971</v>
      </c>
      <c r="S108" s="13" t="s">
        <v>1431</v>
      </c>
      <c r="T108" s="28" t="s">
        <v>1778</v>
      </c>
    </row>
    <row r="109" spans="1:20" x14ac:dyDescent="0.25">
      <c r="A109" s="1" t="s">
        <v>740</v>
      </c>
      <c r="B109" s="5" t="s">
        <v>741</v>
      </c>
      <c r="C109" s="5" t="s">
        <v>10</v>
      </c>
      <c r="D109" s="5" t="s">
        <v>42</v>
      </c>
      <c r="E109" s="7" t="s">
        <v>1405</v>
      </c>
      <c r="F109" s="7" t="s">
        <v>1569</v>
      </c>
      <c r="G109" s="7" t="s">
        <v>1577</v>
      </c>
      <c r="H109" s="7" t="s">
        <v>1578</v>
      </c>
      <c r="I109" s="7">
        <v>312230</v>
      </c>
      <c r="J109" s="7" t="s">
        <v>76</v>
      </c>
      <c r="K109" s="10">
        <v>19800000000</v>
      </c>
      <c r="L109" s="14">
        <f>$K109/SUMIFS($K$1:$K$499,E$1:E$499,E109)*100</f>
        <v>3.8861629048086357</v>
      </c>
      <c r="M109" s="14">
        <f>$K109/SUMIFS($K$1:$K$499,F$1:F$499,F109)*100</f>
        <v>11.525029103608848</v>
      </c>
      <c r="N109" s="14">
        <f>$K109/SUMIFS($K$1:$K$499,G$1:G$499,G109)*100</f>
        <v>40.08097165991903</v>
      </c>
      <c r="O109" s="14">
        <f>$K109/SUMIFS($K$1:$K$499,H$1:H$499,H109)*100</f>
        <v>40.08097165991903</v>
      </c>
      <c r="P109" s="14">
        <f>$K109/SUMIFS($K$1:$K$499,I$1:I$499,I109)*100</f>
        <v>40.08097165991903</v>
      </c>
      <c r="Q109" s="14">
        <f t="shared" si="2"/>
        <v>15.102262122710693</v>
      </c>
      <c r="R109" s="14">
        <f t="shared" si="3"/>
        <v>132.82629583903096</v>
      </c>
      <c r="S109" s="14" t="s">
        <v>1431</v>
      </c>
      <c r="T109" s="29" t="s">
        <v>1778</v>
      </c>
    </row>
    <row r="110" spans="1:20" x14ac:dyDescent="0.25">
      <c r="A110" s="2" t="s">
        <v>742</v>
      </c>
      <c r="B110" s="6" t="s">
        <v>743</v>
      </c>
      <c r="C110" s="6" t="s">
        <v>10</v>
      </c>
      <c r="D110" s="6" t="s">
        <v>729</v>
      </c>
      <c r="E110" s="8" t="s">
        <v>1405</v>
      </c>
      <c r="F110" s="8" t="s">
        <v>1569</v>
      </c>
      <c r="G110" s="8" t="s">
        <v>1570</v>
      </c>
      <c r="H110" s="8" t="s">
        <v>1571</v>
      </c>
      <c r="I110" s="8">
        <v>312111</v>
      </c>
      <c r="J110" s="8" t="s">
        <v>73</v>
      </c>
      <c r="K110" s="11">
        <v>66000000000</v>
      </c>
      <c r="L110" s="13">
        <f>$K110/SUMIFS($K$1:$K$499,E$1:E$499,E110)*100</f>
        <v>12.953876349362121</v>
      </c>
      <c r="M110" s="13">
        <f>$K110/SUMIFS($K$1:$K$499,F$1:F$499,F110)*100</f>
        <v>38.416763678696157</v>
      </c>
      <c r="N110" s="13">
        <f>$K110/SUMIFS($K$1:$K$499,G$1:G$499,G110)*100</f>
        <v>53.921568627450981</v>
      </c>
      <c r="O110" s="13">
        <f>$K110/SUMIFS($K$1:$K$499,H$1:H$499,H110)*100</f>
        <v>63.645130183220836</v>
      </c>
      <c r="P110" s="13">
        <f>$K110/SUMIFS($K$1:$K$499,I$1:I$499,I110)*100</f>
        <v>63.645130183220836</v>
      </c>
      <c r="Q110" s="13">
        <f t="shared" si="2"/>
        <v>167.8029124745633</v>
      </c>
      <c r="R110" s="13">
        <f t="shared" si="3"/>
        <v>1475.8477315447883</v>
      </c>
      <c r="S110" s="13" t="s">
        <v>1431</v>
      </c>
      <c r="T110" s="28" t="s">
        <v>1778</v>
      </c>
    </row>
    <row r="111" spans="1:20" x14ac:dyDescent="0.25">
      <c r="A111" s="1" t="s">
        <v>744</v>
      </c>
      <c r="B111" s="5" t="s">
        <v>745</v>
      </c>
      <c r="C111" s="5" t="s">
        <v>10</v>
      </c>
      <c r="D111" s="5" t="s">
        <v>718</v>
      </c>
      <c r="E111" s="7" t="s">
        <v>1528</v>
      </c>
      <c r="F111" s="7" t="s">
        <v>1554</v>
      </c>
      <c r="G111" s="7" t="s">
        <v>1555</v>
      </c>
      <c r="H111" s="7" t="s">
        <v>1557</v>
      </c>
      <c r="I111" s="7">
        <v>325620</v>
      </c>
      <c r="J111" s="7" t="s">
        <v>103</v>
      </c>
      <c r="K111" s="10">
        <v>68800000000</v>
      </c>
      <c r="L111" s="14">
        <f>$K111/SUMIFS($K$1:$K$499,E$1:E$499,E111)*100</f>
        <v>5.5259268778513144</v>
      </c>
      <c r="M111" s="14">
        <f>$K111/SUMIFS($K$1:$K$499,F$1:F$499,F111)*100</f>
        <v>8.882691662147856</v>
      </c>
      <c r="N111" s="14">
        <f>$K111/SUMIFS($K$1:$K$499,G$1:G$499,G111)*100</f>
        <v>55.128205128205131</v>
      </c>
      <c r="O111" s="14">
        <f>$K111/SUMIFS($K$1:$K$499,H$1:H$499,H111)*100</f>
        <v>81.904761904761898</v>
      </c>
      <c r="P111" s="14">
        <f>$K111/SUMIFS($K$1:$K$499,I$1:I$499,I111)*100</f>
        <v>81.904761904761898</v>
      </c>
      <c r="Q111" s="14">
        <f t="shared" si="2"/>
        <v>30.535867859359577</v>
      </c>
      <c r="R111" s="14">
        <f t="shared" si="3"/>
        <v>78.902211164791041</v>
      </c>
      <c r="S111" s="14" t="s">
        <v>1431</v>
      </c>
      <c r="T111" s="29" t="s">
        <v>1784</v>
      </c>
    </row>
    <row r="112" spans="1:20" x14ac:dyDescent="0.25">
      <c r="A112" s="2" t="s">
        <v>746</v>
      </c>
      <c r="B112" s="6" t="s">
        <v>747</v>
      </c>
      <c r="C112" s="6" t="s">
        <v>10</v>
      </c>
      <c r="D112" s="6" t="s">
        <v>42</v>
      </c>
      <c r="E112" s="8" t="s">
        <v>1405</v>
      </c>
      <c r="F112" s="8" t="s">
        <v>1569</v>
      </c>
      <c r="G112" s="8" t="s">
        <v>1577</v>
      </c>
      <c r="H112" s="8" t="s">
        <v>1578</v>
      </c>
      <c r="I112" s="8">
        <v>312230</v>
      </c>
      <c r="J112" s="8" t="s">
        <v>76</v>
      </c>
      <c r="K112" s="11">
        <v>29600000000</v>
      </c>
      <c r="L112" s="13">
        <f>$K112/SUMIFS($K$1:$K$499,E$1:E$499,E112)*100</f>
        <v>5.8096172718351324</v>
      </c>
      <c r="M112" s="13">
        <f>$K112/SUMIFS($K$1:$K$499,F$1:F$499,F112)*100</f>
        <v>17.229336437718278</v>
      </c>
      <c r="N112" s="13">
        <f>$K112/SUMIFS($K$1:$K$499,G$1:G$499,G112)*100</f>
        <v>59.91902834008097</v>
      </c>
      <c r="O112" s="13">
        <f>$K112/SUMIFS($K$1:$K$499,H$1:H$499,H112)*100</f>
        <v>59.91902834008097</v>
      </c>
      <c r="P112" s="13">
        <f>$K112/SUMIFS($K$1:$K$499,I$1:I$499,I112)*100</f>
        <v>59.91902834008097</v>
      </c>
      <c r="Q112" s="13">
        <f t="shared" si="2"/>
        <v>33.751652845205086</v>
      </c>
      <c r="R112" s="13">
        <f t="shared" si="3"/>
        <v>296.85003408408676</v>
      </c>
      <c r="S112" s="13" t="s">
        <v>1431</v>
      </c>
      <c r="T112" s="28" t="s">
        <v>1778</v>
      </c>
    </row>
    <row r="113" spans="1:20" x14ac:dyDescent="0.25">
      <c r="A113" s="1" t="s">
        <v>748</v>
      </c>
      <c r="B113" s="5" t="s">
        <v>749</v>
      </c>
      <c r="C113" s="5" t="s">
        <v>10</v>
      </c>
      <c r="D113" s="5" t="s">
        <v>710</v>
      </c>
      <c r="E113" s="7" t="s">
        <v>1405</v>
      </c>
      <c r="F113" s="7" t="s">
        <v>1547</v>
      </c>
      <c r="G113" s="7" t="s">
        <v>1552</v>
      </c>
      <c r="H113" s="7" t="s">
        <v>1553</v>
      </c>
      <c r="I113" s="7">
        <v>311421</v>
      </c>
      <c r="J113" s="7" t="s">
        <v>66</v>
      </c>
      <c r="K113" s="10">
        <v>7700000000</v>
      </c>
      <c r="L113" s="14">
        <f>$K113/SUMIFS($K$1:$K$499,E$1:E$499,E113)*100</f>
        <v>1.5112855740922473</v>
      </c>
      <c r="M113" s="14">
        <f>$K113/SUMIFS($K$1:$K$499,F$1:F$499,F113)*100</f>
        <v>3.199002908184462</v>
      </c>
      <c r="N113" s="14">
        <f>$K113/SUMIFS($K$1:$K$499,G$1:G$499,G113)*100</f>
        <v>16.559139784946236</v>
      </c>
      <c r="O113" s="14">
        <f>$K113/SUMIFS($K$1:$K$499,H$1:H$499,H113)*100</f>
        <v>29.72972972972973</v>
      </c>
      <c r="P113" s="14">
        <f>$K113/SUMIFS($K$1:$K$499,I$1:I$499,I113)*100</f>
        <v>100</v>
      </c>
      <c r="Q113" s="14">
        <f t="shared" si="2"/>
        <v>2.2839840864593333</v>
      </c>
      <c r="R113" s="14">
        <f t="shared" si="3"/>
        <v>10.233619606572645</v>
      </c>
      <c r="S113" s="14" t="s">
        <v>1431</v>
      </c>
      <c r="T113" s="29" t="s">
        <v>1777</v>
      </c>
    </row>
    <row r="114" spans="1:20" x14ac:dyDescent="0.25">
      <c r="A114" s="2" t="s">
        <v>750</v>
      </c>
      <c r="B114" s="6" t="s">
        <v>751</v>
      </c>
      <c r="C114" s="6" t="s">
        <v>10</v>
      </c>
      <c r="D114" s="6" t="s">
        <v>708</v>
      </c>
      <c r="E114" s="8" t="s">
        <v>1405</v>
      </c>
      <c r="F114" s="8" t="s">
        <v>1569</v>
      </c>
      <c r="G114" s="8" t="s">
        <v>1570</v>
      </c>
      <c r="H114" s="8" t="s">
        <v>1579</v>
      </c>
      <c r="I114" s="8">
        <v>312130</v>
      </c>
      <c r="J114" s="8" t="s">
        <v>75</v>
      </c>
      <c r="K114" s="11">
        <v>8200000000</v>
      </c>
      <c r="L114" s="13">
        <f>$K114/SUMIFS($K$1:$K$499,E$1:E$499,E114)*100</f>
        <v>1.6094210009813543</v>
      </c>
      <c r="M114" s="13">
        <f>$K114/SUMIFS($K$1:$K$499,F$1:F$499,F114)*100</f>
        <v>4.7729918509895226</v>
      </c>
      <c r="N114" s="13">
        <f>$K114/SUMIFS($K$1:$K$499,G$1:G$499,G114)*100</f>
        <v>6.6993464052287583</v>
      </c>
      <c r="O114" s="13">
        <f>$K114/SUMIFS($K$1:$K$499,H$1:H$499,H114)*100</f>
        <v>100</v>
      </c>
      <c r="P114" s="13">
        <f>$K114/SUMIFS($K$1:$K$499,I$1:I$499,I114)*100</f>
        <v>100</v>
      </c>
      <c r="Q114" s="13">
        <f t="shared" si="2"/>
        <v>2.5902359583998247</v>
      </c>
      <c r="R114" s="13">
        <f t="shared" si="3"/>
        <v>22.781451209612388</v>
      </c>
      <c r="S114" s="13" t="s">
        <v>1431</v>
      </c>
      <c r="T114" s="28" t="s">
        <v>1778</v>
      </c>
    </row>
    <row r="115" spans="1:20" x14ac:dyDescent="0.25">
      <c r="A115" s="1" t="s">
        <v>752</v>
      </c>
      <c r="B115" s="5" t="s">
        <v>753</v>
      </c>
      <c r="C115" s="5" t="s">
        <v>10</v>
      </c>
      <c r="D115" s="5" t="s">
        <v>754</v>
      </c>
      <c r="E115" s="7" t="s">
        <v>1428</v>
      </c>
      <c r="F115" s="7" t="s">
        <v>1539</v>
      </c>
      <c r="G115" s="7" t="s">
        <v>1580</v>
      </c>
      <c r="H115" s="7" t="s">
        <v>1581</v>
      </c>
      <c r="I115" s="7">
        <v>424420</v>
      </c>
      <c r="J115" s="7" t="s">
        <v>185</v>
      </c>
      <c r="K115" s="10">
        <v>60200000000</v>
      </c>
      <c r="L115" s="14">
        <f>$K115/SUMIFS($K$1:$K$499,E$1:E$499,E115)*100</f>
        <v>8.3137688164618133</v>
      </c>
      <c r="M115" s="14">
        <f>$K115/SUMIFS($K$1:$K$499,F$1:F$499,F115)*100</f>
        <v>9.5844610730775361</v>
      </c>
      <c r="N115" s="14">
        <f>$K115/SUMIFS($K$1:$K$499,G$1:G$499,G115)*100</f>
        <v>100</v>
      </c>
      <c r="O115" s="14">
        <f>$K115/SUMIFS($K$1:$K$499,H$1:H$499,H115)*100</f>
        <v>100</v>
      </c>
      <c r="P115" s="14">
        <f>$K115/SUMIFS($K$1:$K$499,I$1:I$499,I115)*100</f>
        <v>100</v>
      </c>
      <c r="Q115" s="14">
        <f t="shared" si="2"/>
        <v>69.118751933572867</v>
      </c>
      <c r="R115" s="14">
        <f t="shared" si="3"/>
        <v>91.861894061338589</v>
      </c>
      <c r="S115" s="14" t="s">
        <v>1768</v>
      </c>
      <c r="T115" s="29" t="s">
        <v>1795</v>
      </c>
    </row>
    <row r="116" spans="1:20" x14ac:dyDescent="0.25">
      <c r="A116" s="2" t="s">
        <v>755</v>
      </c>
      <c r="B116" s="6" t="s">
        <v>756</v>
      </c>
      <c r="C116" s="6" t="s">
        <v>10</v>
      </c>
      <c r="D116" s="6" t="s">
        <v>757</v>
      </c>
      <c r="E116" s="8" t="s">
        <v>1405</v>
      </c>
      <c r="F116" s="8" t="s">
        <v>1569</v>
      </c>
      <c r="G116" s="8" t="s">
        <v>1570</v>
      </c>
      <c r="H116" s="8" t="s">
        <v>1582</v>
      </c>
      <c r="I116" s="8">
        <v>312120</v>
      </c>
      <c r="J116" s="8" t="s">
        <v>74</v>
      </c>
      <c r="K116" s="11">
        <v>10500000000</v>
      </c>
      <c r="L116" s="13">
        <f>$K116/SUMIFS($K$1:$K$499,E$1:E$499,E116)*100</f>
        <v>2.0608439646712462</v>
      </c>
      <c r="M116" s="13">
        <f>$K116/SUMIFS($K$1:$K$499,F$1:F$499,F116)*100</f>
        <v>6.1117578579743892</v>
      </c>
      <c r="N116" s="13">
        <f>$K116/SUMIFS($K$1:$K$499,G$1:G$499,G116)*100</f>
        <v>8.5784313725490193</v>
      </c>
      <c r="O116" s="13">
        <f>$K116/SUMIFS($K$1:$K$499,H$1:H$499,H116)*100</f>
        <v>100</v>
      </c>
      <c r="P116" s="13">
        <f>$K116/SUMIFS($K$1:$K$499,I$1:I$499,I116)*100</f>
        <v>100</v>
      </c>
      <c r="Q116" s="13">
        <f t="shared" si="2"/>
        <v>4.2470778467219006</v>
      </c>
      <c r="R116" s="13">
        <f t="shared" si="3"/>
        <v>37.353584114511698</v>
      </c>
      <c r="S116" s="13" t="s">
        <v>1431</v>
      </c>
      <c r="T116" s="28" t="s">
        <v>1778</v>
      </c>
    </row>
    <row r="117" spans="1:20" x14ac:dyDescent="0.25">
      <c r="A117" s="1" t="s">
        <v>758</v>
      </c>
      <c r="B117" s="5" t="s">
        <v>759</v>
      </c>
      <c r="C117" s="5" t="s">
        <v>10</v>
      </c>
      <c r="D117" s="5" t="s">
        <v>710</v>
      </c>
      <c r="E117" s="7" t="s">
        <v>1405</v>
      </c>
      <c r="F117" s="7" t="s">
        <v>1547</v>
      </c>
      <c r="G117" s="7" t="s">
        <v>1559</v>
      </c>
      <c r="H117" s="7" t="s">
        <v>1560</v>
      </c>
      <c r="I117" s="7">
        <v>311615</v>
      </c>
      <c r="J117" s="7" t="s">
        <v>69</v>
      </c>
      <c r="K117" s="10">
        <v>42400000000</v>
      </c>
      <c r="L117" s="14">
        <f>$K117/SUMIFS($K$1:$K$499,E$1:E$499,E117)*100</f>
        <v>8.321884200196271</v>
      </c>
      <c r="M117" s="14">
        <f>$K117/SUMIFS($K$1:$K$499,F$1:F$499,F117)*100</f>
        <v>17.615288741171582</v>
      </c>
      <c r="N117" s="14">
        <f>$K117/SUMIFS($K$1:$K$499,G$1:G$499,G117)*100</f>
        <v>81.695568400770711</v>
      </c>
      <c r="O117" s="14">
        <f>$K117/SUMIFS($K$1:$K$499,H$1:H$499,H117)*100</f>
        <v>81.695568400770711</v>
      </c>
      <c r="P117" s="14">
        <f>$K117/SUMIFS($K$1:$K$499,I$1:I$499,I117)*100</f>
        <v>100</v>
      </c>
      <c r="Q117" s="14">
        <f t="shared" si="2"/>
        <v>69.253756641476329</v>
      </c>
      <c r="R117" s="14">
        <f t="shared" si="3"/>
        <v>310.29839743484632</v>
      </c>
      <c r="S117" s="14" t="s">
        <v>1431</v>
      </c>
      <c r="T117" s="29" t="s">
        <v>1777</v>
      </c>
    </row>
    <row r="118" spans="1:20" x14ac:dyDescent="0.25">
      <c r="A118" s="2" t="s">
        <v>760</v>
      </c>
      <c r="B118" s="6" t="s">
        <v>761</v>
      </c>
      <c r="C118" s="6" t="s">
        <v>10</v>
      </c>
      <c r="D118" s="6" t="s">
        <v>762</v>
      </c>
      <c r="E118" s="8" t="s">
        <v>1404</v>
      </c>
      <c r="F118" s="8" t="s">
        <v>1542</v>
      </c>
      <c r="G118" s="8" t="s">
        <v>1543</v>
      </c>
      <c r="H118" s="8" t="s">
        <v>1583</v>
      </c>
      <c r="I118" s="8">
        <v>446110</v>
      </c>
      <c r="J118" s="8" t="s">
        <v>193</v>
      </c>
      <c r="K118" s="11">
        <v>136900000000</v>
      </c>
      <c r="L118" s="13">
        <f>$K118/SUMIFS($K$1:$K$499,E$1:E$499,E118)*100</f>
        <v>21.851556264964085</v>
      </c>
      <c r="M118" s="13">
        <f>$K118/SUMIFS($K$1:$K$499,F$1:F$499,F118)*100</f>
        <v>89.652914210870989</v>
      </c>
      <c r="N118" s="13">
        <f>$K118/SUMIFS($K$1:$K$499,G$1:G$499,G118)*100</f>
        <v>89.652914210870989</v>
      </c>
      <c r="O118" s="13">
        <f>$K118/SUMIFS($K$1:$K$499,H$1:H$499,H118)*100</f>
        <v>100</v>
      </c>
      <c r="P118" s="13">
        <f>$K118/SUMIFS($K$1:$K$499,I$1:I$499,I118)*100</f>
        <v>100</v>
      </c>
      <c r="Q118" s="13">
        <f t="shared" si="2"/>
        <v>477.49051120089115</v>
      </c>
      <c r="R118" s="13">
        <f t="shared" si="3"/>
        <v>8037.6450265017929</v>
      </c>
      <c r="S118" s="13" t="s">
        <v>1753</v>
      </c>
      <c r="T118" s="28" t="s">
        <v>1800</v>
      </c>
    </row>
    <row r="119" spans="1:20" x14ac:dyDescent="0.25">
      <c r="A119" s="1" t="s">
        <v>763</v>
      </c>
      <c r="B119" s="5" t="s">
        <v>764</v>
      </c>
      <c r="C119" s="5" t="s">
        <v>10</v>
      </c>
      <c r="D119" s="5" t="s">
        <v>716</v>
      </c>
      <c r="E119" s="7" t="s">
        <v>1425</v>
      </c>
      <c r="F119" s="7" t="s">
        <v>1487</v>
      </c>
      <c r="G119" s="7" t="s">
        <v>206</v>
      </c>
      <c r="H119" s="7" t="s">
        <v>1515</v>
      </c>
      <c r="I119" s="7">
        <v>452210</v>
      </c>
      <c r="J119" s="7" t="s">
        <v>201</v>
      </c>
      <c r="K119" s="10">
        <v>521100000000</v>
      </c>
      <c r="L119" s="14">
        <f>$K119/SUMIFS($K$1:$K$499,E$1:E$499,E119)*100</f>
        <v>45.742626404494381</v>
      </c>
      <c r="M119" s="14">
        <f>$K119/SUMIFS($K$1:$K$499,F$1:F$499,F119)*100</f>
        <v>60.39638386648123</v>
      </c>
      <c r="N119" s="14">
        <f>$K119/SUMIFS($K$1:$K$499,G$1:G$499,G119)*100</f>
        <v>96.303825540565512</v>
      </c>
      <c r="O119" s="14">
        <f>$K119/SUMIFS($K$1:$K$499,H$1:H$499,H119)*100</f>
        <v>96.303825540565512</v>
      </c>
      <c r="P119" s="14">
        <f>$K119/SUMIFS($K$1:$K$499,I$1:I$499,I119)*100</f>
        <v>96.303825540565512</v>
      </c>
      <c r="Q119" s="14">
        <f t="shared" si="2"/>
        <v>2092.3878703811465</v>
      </c>
      <c r="R119" s="14">
        <f t="shared" si="3"/>
        <v>3647.723184147354</v>
      </c>
      <c r="S119" s="14" t="s">
        <v>1753</v>
      </c>
      <c r="T119" s="29" t="s">
        <v>603</v>
      </c>
    </row>
    <row r="120" spans="1:20" x14ac:dyDescent="0.25">
      <c r="A120" s="2" t="s">
        <v>323</v>
      </c>
      <c r="B120" s="6" t="s">
        <v>765</v>
      </c>
      <c r="C120" s="6" t="s">
        <v>12</v>
      </c>
      <c r="D120" s="6" t="s">
        <v>766</v>
      </c>
      <c r="E120" s="8" t="s">
        <v>1417</v>
      </c>
      <c r="F120" s="8" t="s">
        <v>1418</v>
      </c>
      <c r="G120" s="8" t="s">
        <v>77</v>
      </c>
      <c r="H120" s="8" t="s">
        <v>1584</v>
      </c>
      <c r="I120" s="8">
        <v>211120</v>
      </c>
      <c r="J120" s="8" t="s">
        <v>43</v>
      </c>
      <c r="K120" s="11">
        <v>6500000000</v>
      </c>
      <c r="L120" s="13">
        <f>$K120/SUMIFS($K$1:$K$499,E$1:E$499,E120)*100</f>
        <v>1.036682615629984</v>
      </c>
      <c r="M120" s="13">
        <f>$K120/SUMIFS($K$1:$K$499,F$1:F$499,F120)*100</f>
        <v>1.2609117361784674</v>
      </c>
      <c r="N120" s="13">
        <f>$K120/SUMIFS($K$1:$K$499,G$1:G$499,G120)*100</f>
        <v>1.2609117361784674</v>
      </c>
      <c r="O120" s="13">
        <f>$K120/SUMIFS($K$1:$K$499,H$1:H$499,H120)*100</f>
        <v>1.2609117361784674</v>
      </c>
      <c r="P120" s="13">
        <f>$K120/SUMIFS($K$1:$K$499,I$1:I$499,I120)*100</f>
        <v>1.2609117361784674</v>
      </c>
      <c r="Q120" s="13">
        <f t="shared" si="2"/>
        <v>1.0747108455494252</v>
      </c>
      <c r="R120" s="13">
        <f t="shared" si="3"/>
        <v>1.5898984064325969</v>
      </c>
      <c r="S120" s="13" t="s">
        <v>1751</v>
      </c>
      <c r="T120" s="28" t="s">
        <v>1773</v>
      </c>
    </row>
    <row r="121" spans="1:20" x14ac:dyDescent="0.25">
      <c r="A121" s="1" t="s">
        <v>341</v>
      </c>
      <c r="B121" s="5" t="s">
        <v>767</v>
      </c>
      <c r="C121" s="5" t="s">
        <v>12</v>
      </c>
      <c r="D121" s="5" t="s">
        <v>14</v>
      </c>
      <c r="E121" s="7" t="s">
        <v>1426</v>
      </c>
      <c r="F121" s="7" t="s">
        <v>1585</v>
      </c>
      <c r="G121" s="7" t="s">
        <v>118</v>
      </c>
      <c r="H121" s="7" t="s">
        <v>1586</v>
      </c>
      <c r="I121" s="7">
        <v>333132</v>
      </c>
      <c r="J121" s="7" t="s">
        <v>133</v>
      </c>
      <c r="K121" s="10">
        <v>23840000000</v>
      </c>
      <c r="L121" s="14">
        <f>$K121/SUMIFS($K$1:$K$499,E$1:E$499,E121)*100</f>
        <v>1.129243215102955</v>
      </c>
      <c r="M121" s="14">
        <f>$K121/SUMIFS($K$1:$K$499,F$1:F$499,F121)*100</f>
        <v>6.8073441649296145</v>
      </c>
      <c r="N121" s="14">
        <f>$K121/SUMIFS($K$1:$K$499,G$1:G$499,G121)*100</f>
        <v>17.170844137136271</v>
      </c>
      <c r="O121" s="14">
        <f>$K121/SUMIFS($K$1:$K$499,H$1:H$499,H121)*100</f>
        <v>52.464788732394361</v>
      </c>
      <c r="P121" s="14">
        <f>$K121/SUMIFS($K$1:$K$499,I$1:I$499,I121)*100</f>
        <v>52.464788732394361</v>
      </c>
      <c r="Q121" s="14">
        <f t="shared" si="2"/>
        <v>1.2751902388560588</v>
      </c>
      <c r="R121" s="14">
        <f t="shared" si="3"/>
        <v>46.339934579801273</v>
      </c>
      <c r="S121" s="14" t="s">
        <v>1431</v>
      </c>
      <c r="T121" s="29" t="s">
        <v>1788</v>
      </c>
    </row>
    <row r="122" spans="1:20" x14ac:dyDescent="0.25">
      <c r="A122" s="2" t="s">
        <v>370</v>
      </c>
      <c r="B122" s="6" t="s">
        <v>768</v>
      </c>
      <c r="C122" s="6" t="s">
        <v>12</v>
      </c>
      <c r="D122" s="6" t="s">
        <v>766</v>
      </c>
      <c r="E122" s="8" t="s">
        <v>1417</v>
      </c>
      <c r="F122" s="8" t="s">
        <v>1418</v>
      </c>
      <c r="G122" s="8" t="s">
        <v>77</v>
      </c>
      <c r="H122" s="8" t="s">
        <v>1584</v>
      </c>
      <c r="I122" s="8">
        <v>211120</v>
      </c>
      <c r="J122" s="8" t="s">
        <v>43</v>
      </c>
      <c r="K122" s="11">
        <v>2300000000</v>
      </c>
      <c r="L122" s="13">
        <f>$K122/SUMIFS($K$1:$K$499,E$1:E$499,E122)*100</f>
        <v>0.3668261562998405</v>
      </c>
      <c r="M122" s="13">
        <f>$K122/SUMIFS($K$1:$K$499,F$1:F$499,F122)*100</f>
        <v>0.44616876818622697</v>
      </c>
      <c r="N122" s="13">
        <f>$K122/SUMIFS($K$1:$K$499,G$1:G$499,G122)*100</f>
        <v>0.44616876818622697</v>
      </c>
      <c r="O122" s="13">
        <f>$K122/SUMIFS($K$1:$K$499,H$1:H$499,H122)*100</f>
        <v>0.44616876818622697</v>
      </c>
      <c r="P122" s="13">
        <f>$K122/SUMIFS($K$1:$K$499,I$1:I$499,I122)*100</f>
        <v>0.44616876818622697</v>
      </c>
      <c r="Q122" s="13">
        <f t="shared" si="2"/>
        <v>0.13456142894571502</v>
      </c>
      <c r="R122" s="13">
        <f t="shared" si="3"/>
        <v>0.19906656970481515</v>
      </c>
      <c r="S122" s="13" t="s">
        <v>1751</v>
      </c>
      <c r="T122" s="28" t="s">
        <v>1773</v>
      </c>
    </row>
    <row r="123" spans="1:20" x14ac:dyDescent="0.25">
      <c r="A123" s="1" t="s">
        <v>372</v>
      </c>
      <c r="B123" s="5" t="s">
        <v>769</v>
      </c>
      <c r="C123" s="5" t="s">
        <v>12</v>
      </c>
      <c r="D123" s="5" t="s">
        <v>766</v>
      </c>
      <c r="E123" s="7" t="s">
        <v>1528</v>
      </c>
      <c r="F123" s="7" t="s">
        <v>1587</v>
      </c>
      <c r="G123" s="7" t="s">
        <v>112</v>
      </c>
      <c r="H123" s="7" t="s">
        <v>1588</v>
      </c>
      <c r="I123" s="7">
        <v>324110</v>
      </c>
      <c r="J123" s="7" t="s">
        <v>92</v>
      </c>
      <c r="K123" s="10">
        <v>34500000000</v>
      </c>
      <c r="L123" s="14">
        <f>$K123/SUMIFS($K$1:$K$499,E$1:E$499,E123)*100</f>
        <v>2.7709953093876503</v>
      </c>
      <c r="M123" s="14">
        <f>$K123/SUMIFS($K$1:$K$499,F$1:F$499,F123)*100</f>
        <v>8.7652439024390247</v>
      </c>
      <c r="N123" s="14">
        <f>$K123/SUMIFS($K$1:$K$499,G$1:G$499,G123)*100</f>
        <v>8.7652439024390247</v>
      </c>
      <c r="O123" s="14">
        <f>$K123/SUMIFS($K$1:$K$499,H$1:H$499,H123)*100</f>
        <v>8.7652439024390247</v>
      </c>
      <c r="P123" s="14">
        <f>$K123/SUMIFS($K$1:$K$499,I$1:I$499,I123)*100</f>
        <v>8.7652439024390247</v>
      </c>
      <c r="Q123" s="14">
        <f t="shared" si="2"/>
        <v>7.6784150046483592</v>
      </c>
      <c r="R123" s="14">
        <f t="shared" si="3"/>
        <v>76.82950066924451</v>
      </c>
      <c r="S123" s="14" t="s">
        <v>1431</v>
      </c>
      <c r="T123" s="29" t="s">
        <v>1783</v>
      </c>
    </row>
    <row r="124" spans="1:20" x14ac:dyDescent="0.25">
      <c r="A124" s="2" t="s">
        <v>380</v>
      </c>
      <c r="B124" s="6" t="s">
        <v>770</v>
      </c>
      <c r="C124" s="6" t="s">
        <v>12</v>
      </c>
      <c r="D124" s="6" t="s">
        <v>771</v>
      </c>
      <c r="E124" s="8" t="s">
        <v>1417</v>
      </c>
      <c r="F124" s="8" t="s">
        <v>1418</v>
      </c>
      <c r="G124" s="8" t="s">
        <v>77</v>
      </c>
      <c r="H124" s="8" t="s">
        <v>1584</v>
      </c>
      <c r="I124" s="8">
        <v>211120</v>
      </c>
      <c r="J124" s="8" t="s">
        <v>43</v>
      </c>
      <c r="K124" s="11">
        <v>145600000000</v>
      </c>
      <c r="L124" s="13">
        <f>$K124/SUMIFS($K$1:$K$499,E$1:E$499,E124)*100</f>
        <v>23.221690590111642</v>
      </c>
      <c r="M124" s="13">
        <f>$K124/SUMIFS($K$1:$K$499,F$1:F$499,F124)*100</f>
        <v>28.244422890397676</v>
      </c>
      <c r="N124" s="13">
        <f>$K124/SUMIFS($K$1:$K$499,G$1:G$499,G124)*100</f>
        <v>28.244422890397676</v>
      </c>
      <c r="O124" s="13">
        <f>$K124/SUMIFS($K$1:$K$499,H$1:H$499,H124)*100</f>
        <v>28.244422890397676</v>
      </c>
      <c r="P124" s="13">
        <f>$K124/SUMIFS($K$1:$K$499,I$1:I$499,I124)*100</f>
        <v>28.244422890397676</v>
      </c>
      <c r="Q124" s="13">
        <f t="shared" si="2"/>
        <v>539.24691386287952</v>
      </c>
      <c r="R124" s="13">
        <f t="shared" si="3"/>
        <v>797.74742441162016</v>
      </c>
      <c r="S124" s="13" t="s">
        <v>1751</v>
      </c>
      <c r="T124" s="28" t="s">
        <v>1773</v>
      </c>
    </row>
    <row r="125" spans="1:20" x14ac:dyDescent="0.25">
      <c r="A125" s="1" t="s">
        <v>381</v>
      </c>
      <c r="B125" s="5" t="s">
        <v>772</v>
      </c>
      <c r="C125" s="5" t="s">
        <v>12</v>
      </c>
      <c r="D125" s="5" t="s">
        <v>766</v>
      </c>
      <c r="E125" s="7" t="s">
        <v>1417</v>
      </c>
      <c r="F125" s="7" t="s">
        <v>1418</v>
      </c>
      <c r="G125" s="7" t="s">
        <v>77</v>
      </c>
      <c r="H125" s="7" t="s">
        <v>1584</v>
      </c>
      <c r="I125" s="7">
        <v>211120</v>
      </c>
      <c r="J125" s="7" t="s">
        <v>43</v>
      </c>
      <c r="K125" s="10">
        <v>4400000000</v>
      </c>
      <c r="L125" s="14">
        <f>$K125/SUMIFS($K$1:$K$499,E$1:E$499,E125)*100</f>
        <v>0.70175438596491224</v>
      </c>
      <c r="M125" s="14">
        <f>$K125/SUMIFS($K$1:$K$499,F$1:F$499,F125)*100</f>
        <v>0.8535402521823473</v>
      </c>
      <c r="N125" s="14">
        <f>$K125/SUMIFS($K$1:$K$499,G$1:G$499,G125)*100</f>
        <v>0.8535402521823473</v>
      </c>
      <c r="O125" s="14">
        <f>$K125/SUMIFS($K$1:$K$499,H$1:H$499,H125)*100</f>
        <v>0.8535402521823473</v>
      </c>
      <c r="P125" s="14">
        <f>$K125/SUMIFS($K$1:$K$499,I$1:I$499,I125)*100</f>
        <v>0.8535402521823473</v>
      </c>
      <c r="Q125" s="14">
        <f t="shared" si="2"/>
        <v>0.49245921822099104</v>
      </c>
      <c r="R125" s="14">
        <f t="shared" si="3"/>
        <v>0.72853096209550505</v>
      </c>
      <c r="S125" s="14" t="s">
        <v>1751</v>
      </c>
      <c r="T125" s="29" t="s">
        <v>1773</v>
      </c>
    </row>
    <row r="126" spans="1:20" x14ac:dyDescent="0.25">
      <c r="A126" s="2" t="s">
        <v>401</v>
      </c>
      <c r="B126" s="6" t="s">
        <v>773</v>
      </c>
      <c r="C126" s="6" t="s">
        <v>12</v>
      </c>
      <c r="D126" s="6" t="s">
        <v>766</v>
      </c>
      <c r="E126" s="8" t="s">
        <v>1417</v>
      </c>
      <c r="F126" s="8" t="s">
        <v>1418</v>
      </c>
      <c r="G126" s="8" t="s">
        <v>77</v>
      </c>
      <c r="H126" s="8" t="s">
        <v>1584</v>
      </c>
      <c r="I126" s="8">
        <v>211120</v>
      </c>
      <c r="J126" s="8" t="s">
        <v>43</v>
      </c>
      <c r="K126" s="11">
        <v>9800000000</v>
      </c>
      <c r="L126" s="13">
        <f>$K126/SUMIFS($K$1:$K$499,E$1:E$499,E126)*100</f>
        <v>1.5629984051036681</v>
      </c>
      <c r="M126" s="13">
        <f>$K126/SUMIFS($K$1:$K$499,F$1:F$499,F126)*100</f>
        <v>1.9010669253152277</v>
      </c>
      <c r="N126" s="13">
        <f>$K126/SUMIFS($K$1:$K$499,G$1:G$499,G126)*100</f>
        <v>1.9010669253152277</v>
      </c>
      <c r="O126" s="13">
        <f>$K126/SUMIFS($K$1:$K$499,H$1:H$499,H126)*100</f>
        <v>1.9010669253152277</v>
      </c>
      <c r="P126" s="13">
        <f>$K126/SUMIFS($K$1:$K$499,I$1:I$499,I126)*100</f>
        <v>1.9010669253152277</v>
      </c>
      <c r="Q126" s="13">
        <f t="shared" ref="Q126:Q189" si="4">L126^2</f>
        <v>2.44296401435661</v>
      </c>
      <c r="R126" s="13">
        <f t="shared" ref="R126:R189" si="5">M126^2</f>
        <v>3.6140554545274934</v>
      </c>
      <c r="S126" s="13" t="s">
        <v>1751</v>
      </c>
      <c r="T126" s="28" t="s">
        <v>1773</v>
      </c>
    </row>
    <row r="127" spans="1:20" x14ac:dyDescent="0.25">
      <c r="A127" s="1" t="s">
        <v>410</v>
      </c>
      <c r="B127" s="5" t="s">
        <v>774</v>
      </c>
      <c r="C127" s="5" t="s">
        <v>12</v>
      </c>
      <c r="D127" s="5" t="s">
        <v>766</v>
      </c>
      <c r="E127" s="7" t="s">
        <v>1417</v>
      </c>
      <c r="F127" s="7" t="s">
        <v>1418</v>
      </c>
      <c r="G127" s="7" t="s">
        <v>77</v>
      </c>
      <c r="H127" s="7" t="s">
        <v>1584</v>
      </c>
      <c r="I127" s="7">
        <v>211120</v>
      </c>
      <c r="J127" s="7" t="s">
        <v>43</v>
      </c>
      <c r="K127" s="10">
        <v>17500000000</v>
      </c>
      <c r="L127" s="14">
        <f>$K127/SUMIFS($K$1:$K$499,E$1:E$499,E127)*100</f>
        <v>2.7910685805422646</v>
      </c>
      <c r="M127" s="14">
        <f>$K127/SUMIFS($K$1:$K$499,F$1:F$499,F127)*100</f>
        <v>3.3947623666343358</v>
      </c>
      <c r="N127" s="14">
        <f>$K127/SUMIFS($K$1:$K$499,G$1:G$499,G127)*100</f>
        <v>3.3947623666343358</v>
      </c>
      <c r="O127" s="14">
        <f>$K127/SUMIFS($K$1:$K$499,H$1:H$499,H127)*100</f>
        <v>3.3947623666343358</v>
      </c>
      <c r="P127" s="14">
        <f>$K127/SUMIFS($K$1:$K$499,I$1:I$499,I127)*100</f>
        <v>3.3947623666343358</v>
      </c>
      <c r="Q127" s="14">
        <f t="shared" si="4"/>
        <v>7.7900638212902118</v>
      </c>
      <c r="R127" s="14">
        <f t="shared" si="5"/>
        <v>11.524411525916756</v>
      </c>
      <c r="S127" s="14" t="s">
        <v>1751</v>
      </c>
      <c r="T127" s="29" t="s">
        <v>1773</v>
      </c>
    </row>
    <row r="128" spans="1:20" x14ac:dyDescent="0.25">
      <c r="A128" s="2" t="s">
        <v>535</v>
      </c>
      <c r="B128" s="6" t="s">
        <v>775</v>
      </c>
      <c r="C128" s="6" t="s">
        <v>12</v>
      </c>
      <c r="D128" s="6" t="s">
        <v>766</v>
      </c>
      <c r="E128" s="8" t="s">
        <v>1417</v>
      </c>
      <c r="F128" s="8" t="s">
        <v>1418</v>
      </c>
      <c r="G128" s="8" t="s">
        <v>77</v>
      </c>
      <c r="H128" s="8" t="s">
        <v>1584</v>
      </c>
      <c r="I128" s="8">
        <v>211120</v>
      </c>
      <c r="J128" s="8" t="s">
        <v>43</v>
      </c>
      <c r="K128" s="11">
        <v>3500000000</v>
      </c>
      <c r="L128" s="13">
        <f>$K128/SUMIFS($K$1:$K$499,E$1:E$499,E128)*100</f>
        <v>0.55821371610845294</v>
      </c>
      <c r="M128" s="13">
        <f>$K128/SUMIFS($K$1:$K$499,F$1:F$499,F128)*100</f>
        <v>0.67895247332686715</v>
      </c>
      <c r="N128" s="13">
        <f>$K128/SUMIFS($K$1:$K$499,G$1:G$499,G128)*100</f>
        <v>0.67895247332686715</v>
      </c>
      <c r="O128" s="13">
        <f>$K128/SUMIFS($K$1:$K$499,H$1:H$499,H128)*100</f>
        <v>0.67895247332686715</v>
      </c>
      <c r="P128" s="13">
        <f>$K128/SUMIFS($K$1:$K$499,I$1:I$499,I128)*100</f>
        <v>0.67895247332686715</v>
      </c>
      <c r="Q128" s="13">
        <f t="shared" si="4"/>
        <v>0.31160255285160848</v>
      </c>
      <c r="R128" s="13">
        <f t="shared" si="5"/>
        <v>0.46097646103667023</v>
      </c>
      <c r="S128" s="13" t="s">
        <v>1751</v>
      </c>
      <c r="T128" s="28" t="s">
        <v>1773</v>
      </c>
    </row>
    <row r="129" spans="1:20" x14ac:dyDescent="0.25">
      <c r="A129" s="1" t="s">
        <v>433</v>
      </c>
      <c r="B129" s="5" t="s">
        <v>776</v>
      </c>
      <c r="C129" s="5" t="s">
        <v>12</v>
      </c>
      <c r="D129" s="5" t="s">
        <v>14</v>
      </c>
      <c r="E129" s="7" t="s">
        <v>1426</v>
      </c>
      <c r="F129" s="7" t="s">
        <v>1585</v>
      </c>
      <c r="G129" s="7" t="s">
        <v>118</v>
      </c>
      <c r="H129" s="7" t="s">
        <v>1586</v>
      </c>
      <c r="I129" s="7">
        <v>333132</v>
      </c>
      <c r="J129" s="7" t="s">
        <v>133</v>
      </c>
      <c r="K129" s="10">
        <v>13000000000</v>
      </c>
      <c r="L129" s="14">
        <f>$K129/SUMIFS($K$1:$K$499,E$1:E$499,E129)*100</f>
        <v>0.61577859883969865</v>
      </c>
      <c r="M129" s="14">
        <f>$K129/SUMIFS($K$1:$K$499,F$1:F$499,F129)*100</f>
        <v>3.7120584791981952</v>
      </c>
      <c r="N129" s="14">
        <f>$K129/SUMIFS($K$1:$K$499,G$1:G$499,G129)*100</f>
        <v>9.3632958801498134</v>
      </c>
      <c r="O129" s="14">
        <f>$K129/SUMIFS($K$1:$K$499,H$1:H$499,H129)*100</f>
        <v>28.609154929577464</v>
      </c>
      <c r="P129" s="14">
        <f>$K129/SUMIFS($K$1:$K$499,I$1:I$499,I129)*100</f>
        <v>28.609154929577464</v>
      </c>
      <c r="Q129" s="14">
        <f t="shared" si="4"/>
        <v>0.3791832827889825</v>
      </c>
      <c r="R129" s="14">
        <f t="shared" si="5"/>
        <v>13.779378152987217</v>
      </c>
      <c r="S129" s="14" t="s">
        <v>1431</v>
      </c>
      <c r="T129" s="29" t="s">
        <v>1788</v>
      </c>
    </row>
    <row r="130" spans="1:20" x14ac:dyDescent="0.25">
      <c r="A130" s="2" t="s">
        <v>446</v>
      </c>
      <c r="B130" s="6" t="s">
        <v>777</v>
      </c>
      <c r="C130" s="6" t="s">
        <v>12</v>
      </c>
      <c r="D130" s="6" t="s">
        <v>14</v>
      </c>
      <c r="E130" s="8" t="s">
        <v>1417</v>
      </c>
      <c r="F130" s="8" t="s">
        <v>1589</v>
      </c>
      <c r="G130" s="8" t="s">
        <v>78</v>
      </c>
      <c r="H130" s="8" t="s">
        <v>1590</v>
      </c>
      <c r="I130" s="8">
        <v>213112</v>
      </c>
      <c r="J130" s="8" t="s">
        <v>48</v>
      </c>
      <c r="K130" s="11">
        <v>23200000000</v>
      </c>
      <c r="L130" s="13">
        <f>$K130/SUMIFS($K$1:$K$499,E$1:E$499,E130)*100</f>
        <v>3.7001594896331738</v>
      </c>
      <c r="M130" s="13">
        <f>$K130/SUMIFS($K$1:$K$499,F$1:F$499,F130)*100</f>
        <v>29.367088607594937</v>
      </c>
      <c r="N130" s="13">
        <f>$K130/SUMIFS($K$1:$K$499,G$1:G$499,G130)*100</f>
        <v>29.367088607594937</v>
      </c>
      <c r="O130" s="13">
        <f>$K130/SUMIFS($K$1:$K$499,H$1:H$499,H130)*100</f>
        <v>29.367088607594937</v>
      </c>
      <c r="P130" s="13">
        <f>$K130/SUMIFS($K$1:$K$499,I$1:I$499,I130)*100</f>
        <v>33.285509325681488</v>
      </c>
      <c r="Q130" s="13">
        <f t="shared" si="4"/>
        <v>13.691180248722429</v>
      </c>
      <c r="R130" s="13">
        <f t="shared" si="5"/>
        <v>862.42589328633233</v>
      </c>
      <c r="S130" s="13" t="s">
        <v>1751</v>
      </c>
      <c r="T130" s="28" t="s">
        <v>1775</v>
      </c>
    </row>
    <row r="131" spans="1:20" x14ac:dyDescent="0.25">
      <c r="A131" s="1" t="s">
        <v>450</v>
      </c>
      <c r="B131" s="5" t="s">
        <v>778</v>
      </c>
      <c r="C131" s="5" t="s">
        <v>12</v>
      </c>
      <c r="D131" s="5" t="s">
        <v>771</v>
      </c>
      <c r="E131" s="7" t="s">
        <v>1417</v>
      </c>
      <c r="F131" s="7" t="s">
        <v>1589</v>
      </c>
      <c r="G131" s="7" t="s">
        <v>78</v>
      </c>
      <c r="H131" s="7" t="s">
        <v>1590</v>
      </c>
      <c r="I131" s="7">
        <v>213111</v>
      </c>
      <c r="J131" s="7" t="s">
        <v>47</v>
      </c>
      <c r="K131" s="10">
        <v>6500000000</v>
      </c>
      <c r="L131" s="14">
        <f>$K131/SUMIFS($K$1:$K$499,E$1:E$499,E131)*100</f>
        <v>1.036682615629984</v>
      </c>
      <c r="M131" s="14">
        <f>$K131/SUMIFS($K$1:$K$499,F$1:F$499,F131)*100</f>
        <v>8.2278481012658222</v>
      </c>
      <c r="N131" s="14">
        <f>$K131/SUMIFS($K$1:$K$499,G$1:G$499,G131)*100</f>
        <v>8.2278481012658222</v>
      </c>
      <c r="O131" s="14">
        <f>$K131/SUMIFS($K$1:$K$499,H$1:H$499,H131)*100</f>
        <v>8.2278481012658222</v>
      </c>
      <c r="P131" s="14">
        <f>$K131/SUMIFS($K$1:$K$499,I$1:I$499,I131)*100</f>
        <v>69.892473118279568</v>
      </c>
      <c r="Q131" s="14">
        <f t="shared" si="4"/>
        <v>1.0747108455494252</v>
      </c>
      <c r="R131" s="14">
        <f t="shared" si="5"/>
        <v>67.697484377503599</v>
      </c>
      <c r="S131" s="14" t="s">
        <v>1751</v>
      </c>
      <c r="T131" s="29" t="s">
        <v>1775</v>
      </c>
    </row>
    <row r="132" spans="1:20" x14ac:dyDescent="0.25">
      <c r="A132" s="2" t="s">
        <v>451</v>
      </c>
      <c r="B132" s="6" t="s">
        <v>779</v>
      </c>
      <c r="C132" s="6" t="s">
        <v>12</v>
      </c>
      <c r="D132" s="6" t="s">
        <v>17</v>
      </c>
      <c r="E132" s="8" t="s">
        <v>1528</v>
      </c>
      <c r="F132" s="8" t="s">
        <v>1587</v>
      </c>
      <c r="G132" s="8" t="s">
        <v>112</v>
      </c>
      <c r="H132" s="8" t="s">
        <v>1588</v>
      </c>
      <c r="I132" s="8">
        <v>324110</v>
      </c>
      <c r="J132" s="8" t="s">
        <v>92</v>
      </c>
      <c r="K132" s="11">
        <v>17400000000</v>
      </c>
      <c r="L132" s="13">
        <f>$K132/SUMIFS($K$1:$K$499,E$1:E$499,E132)*100</f>
        <v>1.3975454603868149</v>
      </c>
      <c r="M132" s="13">
        <f>$K132/SUMIFS($K$1:$K$499,F$1:F$499,F132)*100</f>
        <v>4.4207317073170733</v>
      </c>
      <c r="N132" s="13">
        <f>$K132/SUMIFS($K$1:$K$499,G$1:G$499,G132)*100</f>
        <v>4.4207317073170733</v>
      </c>
      <c r="O132" s="13">
        <f>$K132/SUMIFS($K$1:$K$499,H$1:H$499,H132)*100</f>
        <v>4.4207317073170733</v>
      </c>
      <c r="P132" s="13">
        <f>$K132/SUMIFS($K$1:$K$499,I$1:I$499,I132)*100</f>
        <v>4.4207317073170733</v>
      </c>
      <c r="Q132" s="13">
        <f t="shared" si="4"/>
        <v>1.9531333138477944</v>
      </c>
      <c r="R132" s="13">
        <f t="shared" si="5"/>
        <v>19.542868828078525</v>
      </c>
      <c r="S132" s="13" t="s">
        <v>1431</v>
      </c>
      <c r="T132" s="28" t="s">
        <v>1783</v>
      </c>
    </row>
    <row r="133" spans="1:20" x14ac:dyDescent="0.25">
      <c r="A133" s="1" t="s">
        <v>457</v>
      </c>
      <c r="B133" s="5" t="s">
        <v>780</v>
      </c>
      <c r="C133" s="5" t="s">
        <v>12</v>
      </c>
      <c r="D133" s="5" t="s">
        <v>781</v>
      </c>
      <c r="E133" s="7" t="s">
        <v>1417</v>
      </c>
      <c r="F133" s="7" t="s">
        <v>1589</v>
      </c>
      <c r="G133" s="7" t="s">
        <v>78</v>
      </c>
      <c r="H133" s="7" t="s">
        <v>1590</v>
      </c>
      <c r="I133" s="7">
        <v>213111</v>
      </c>
      <c r="J133" s="7" t="s">
        <v>47</v>
      </c>
      <c r="K133" s="10">
        <v>2800000000</v>
      </c>
      <c r="L133" s="14">
        <f>$K133/SUMIFS($K$1:$K$499,E$1:E$499,E133)*100</f>
        <v>0.44657097288676234</v>
      </c>
      <c r="M133" s="14">
        <f>$K133/SUMIFS($K$1:$K$499,F$1:F$499,F133)*100</f>
        <v>3.5443037974683547</v>
      </c>
      <c r="N133" s="14">
        <f>$K133/SUMIFS($K$1:$K$499,G$1:G$499,G133)*100</f>
        <v>3.5443037974683547</v>
      </c>
      <c r="O133" s="14">
        <f>$K133/SUMIFS($K$1:$K$499,H$1:H$499,H133)*100</f>
        <v>3.5443037974683547</v>
      </c>
      <c r="P133" s="14">
        <f>$K133/SUMIFS($K$1:$K$499,I$1:I$499,I133)*100</f>
        <v>30.107526881720432</v>
      </c>
      <c r="Q133" s="14">
        <f t="shared" si="4"/>
        <v>0.19942563382502942</v>
      </c>
      <c r="R133" s="14">
        <f t="shared" si="5"/>
        <v>12.5620894087486</v>
      </c>
      <c r="S133" s="14" t="s">
        <v>1751</v>
      </c>
      <c r="T133" s="29" t="s">
        <v>1775</v>
      </c>
    </row>
    <row r="134" spans="1:20" x14ac:dyDescent="0.25">
      <c r="A134" s="2" t="s">
        <v>487</v>
      </c>
      <c r="B134" s="6" t="s">
        <v>782</v>
      </c>
      <c r="C134" s="6" t="s">
        <v>12</v>
      </c>
      <c r="D134" s="6" t="s">
        <v>783</v>
      </c>
      <c r="E134" s="8" t="s">
        <v>1417</v>
      </c>
      <c r="F134" s="8" t="s">
        <v>1589</v>
      </c>
      <c r="G134" s="8" t="s">
        <v>78</v>
      </c>
      <c r="H134" s="8" t="s">
        <v>1590</v>
      </c>
      <c r="I134" s="8">
        <v>213112</v>
      </c>
      <c r="J134" s="8" t="s">
        <v>48</v>
      </c>
      <c r="K134" s="11">
        <v>13600000000</v>
      </c>
      <c r="L134" s="13">
        <f>$K134/SUMIFS($K$1:$K$499,E$1:E$499,E134)*100</f>
        <v>2.1690590111642742</v>
      </c>
      <c r="M134" s="13">
        <f>$K134/SUMIFS($K$1:$K$499,F$1:F$499,F134)*100</f>
        <v>17.215189873417721</v>
      </c>
      <c r="N134" s="13">
        <f>$K134/SUMIFS($K$1:$K$499,G$1:G$499,G134)*100</f>
        <v>17.215189873417721</v>
      </c>
      <c r="O134" s="13">
        <f>$K134/SUMIFS($K$1:$K$499,H$1:H$499,H134)*100</f>
        <v>17.215189873417721</v>
      </c>
      <c r="P134" s="13">
        <f>$K134/SUMIFS($K$1:$K$499,I$1:I$499,I134)*100</f>
        <v>19.512195121951219</v>
      </c>
      <c r="Q134" s="13">
        <f t="shared" si="4"/>
        <v>4.7048169939129387</v>
      </c>
      <c r="R134" s="13">
        <f t="shared" si="5"/>
        <v>296.36276237782403</v>
      </c>
      <c r="S134" s="13" t="s">
        <v>1751</v>
      </c>
      <c r="T134" s="28" t="s">
        <v>1775</v>
      </c>
    </row>
    <row r="135" spans="1:20" x14ac:dyDescent="0.25">
      <c r="A135" s="1" t="s">
        <v>784</v>
      </c>
      <c r="B135" s="5" t="s">
        <v>785</v>
      </c>
      <c r="C135" s="5" t="s">
        <v>12</v>
      </c>
      <c r="D135" s="5" t="s">
        <v>17</v>
      </c>
      <c r="E135" s="7" t="s">
        <v>1528</v>
      </c>
      <c r="F135" s="7" t="s">
        <v>1587</v>
      </c>
      <c r="G135" s="7" t="s">
        <v>112</v>
      </c>
      <c r="H135" s="7" t="s">
        <v>1588</v>
      </c>
      <c r="I135" s="7">
        <v>324110</v>
      </c>
      <c r="J135" s="7" t="s">
        <v>92</v>
      </c>
      <c r="K135" s="10">
        <v>125200000000</v>
      </c>
      <c r="L135" s="14">
        <f>$K135/SUMIFS($K$1:$K$499,E$1:E$499,E135)*100</f>
        <v>10.055901818415473</v>
      </c>
      <c r="M135" s="14">
        <f>$K135/SUMIFS($K$1:$K$499,F$1:F$499,F135)*100</f>
        <v>31.808943089430898</v>
      </c>
      <c r="N135" s="14">
        <f>$K135/SUMIFS($K$1:$K$499,G$1:G$499,G135)*100</f>
        <v>31.808943089430898</v>
      </c>
      <c r="O135" s="14">
        <f>$K135/SUMIFS($K$1:$K$499,H$1:H$499,H135)*100</f>
        <v>31.808943089430898</v>
      </c>
      <c r="P135" s="14">
        <f>$K135/SUMIFS($K$1:$K$499,I$1:I$499,I135)*100</f>
        <v>31.808943089430898</v>
      </c>
      <c r="Q135" s="14">
        <f t="shared" si="4"/>
        <v>101.12116138161161</v>
      </c>
      <c r="R135" s="14">
        <f t="shared" si="5"/>
        <v>1011.8088604666536</v>
      </c>
      <c r="S135" s="14" t="s">
        <v>1431</v>
      </c>
      <c r="T135" s="29" t="s">
        <v>1783</v>
      </c>
    </row>
    <row r="136" spans="1:20" x14ac:dyDescent="0.25">
      <c r="A136" s="2" t="s">
        <v>786</v>
      </c>
      <c r="B136" s="6" t="s">
        <v>787</v>
      </c>
      <c r="C136" s="6" t="s">
        <v>12</v>
      </c>
      <c r="D136" s="6" t="s">
        <v>766</v>
      </c>
      <c r="E136" s="8" t="s">
        <v>1417</v>
      </c>
      <c r="F136" s="8" t="s">
        <v>1418</v>
      </c>
      <c r="G136" s="8" t="s">
        <v>77</v>
      </c>
      <c r="H136" s="8" t="s">
        <v>1584</v>
      </c>
      <c r="I136" s="8">
        <v>211120</v>
      </c>
      <c r="J136" s="8" t="s">
        <v>43</v>
      </c>
      <c r="K136" s="11">
        <v>5500000000</v>
      </c>
      <c r="L136" s="13">
        <f>$K136/SUMIFS($K$1:$K$499,E$1:E$499,E136)*100</f>
        <v>0.8771929824561403</v>
      </c>
      <c r="M136" s="13">
        <f>$K136/SUMIFS($K$1:$K$499,F$1:F$499,F136)*100</f>
        <v>1.0669253152279341</v>
      </c>
      <c r="N136" s="13">
        <f>$K136/SUMIFS($K$1:$K$499,G$1:G$499,G136)*100</f>
        <v>1.0669253152279341</v>
      </c>
      <c r="O136" s="13">
        <f>$K136/SUMIFS($K$1:$K$499,H$1:H$499,H136)*100</f>
        <v>1.0669253152279341</v>
      </c>
      <c r="P136" s="13">
        <f>$K136/SUMIFS($K$1:$K$499,I$1:I$499,I136)*100</f>
        <v>1.0669253152279341</v>
      </c>
      <c r="Q136" s="13">
        <f t="shared" si="4"/>
        <v>0.76946752847029842</v>
      </c>
      <c r="R136" s="13">
        <f t="shared" si="5"/>
        <v>1.1383296282742266</v>
      </c>
      <c r="S136" s="13" t="s">
        <v>1751</v>
      </c>
      <c r="T136" s="28" t="s">
        <v>1773</v>
      </c>
    </row>
    <row r="137" spans="1:20" x14ac:dyDescent="0.25">
      <c r="A137" s="1" t="s">
        <v>788</v>
      </c>
      <c r="B137" s="5" t="s">
        <v>789</v>
      </c>
      <c r="C137" s="5" t="s">
        <v>12</v>
      </c>
      <c r="D137" s="5" t="s">
        <v>766</v>
      </c>
      <c r="E137" s="7" t="s">
        <v>1417</v>
      </c>
      <c r="F137" s="7" t="s">
        <v>1418</v>
      </c>
      <c r="G137" s="7" t="s">
        <v>77</v>
      </c>
      <c r="H137" s="7" t="s">
        <v>1584</v>
      </c>
      <c r="I137" s="7">
        <v>211120</v>
      </c>
      <c r="J137" s="7" t="s">
        <v>43</v>
      </c>
      <c r="K137" s="10">
        <v>4500000000</v>
      </c>
      <c r="L137" s="14">
        <f>$K137/SUMIFS($K$1:$K$499,E$1:E$499,E137)*100</f>
        <v>0.71770334928229662</v>
      </c>
      <c r="M137" s="14">
        <f>$K137/SUMIFS($K$1:$K$499,F$1:F$499,F137)*100</f>
        <v>0.87293889427740057</v>
      </c>
      <c r="N137" s="14">
        <f>$K137/SUMIFS($K$1:$K$499,G$1:G$499,G137)*100</f>
        <v>0.87293889427740057</v>
      </c>
      <c r="O137" s="14">
        <f>$K137/SUMIFS($K$1:$K$499,H$1:H$499,H137)*100</f>
        <v>0.87293889427740057</v>
      </c>
      <c r="P137" s="14">
        <f>$K137/SUMIFS($K$1:$K$499,I$1:I$499,I137)*100</f>
        <v>0.87293889427740057</v>
      </c>
      <c r="Q137" s="14">
        <f t="shared" si="4"/>
        <v>0.51509809757102631</v>
      </c>
      <c r="R137" s="14">
        <f t="shared" si="5"/>
        <v>0.76202231314225077</v>
      </c>
      <c r="S137" s="14" t="s">
        <v>1751</v>
      </c>
      <c r="T137" s="29" t="s">
        <v>1773</v>
      </c>
    </row>
    <row r="138" spans="1:20" x14ac:dyDescent="0.25">
      <c r="A138" s="2" t="s">
        <v>790</v>
      </c>
      <c r="B138" s="6" t="s">
        <v>791</v>
      </c>
      <c r="C138" s="6" t="s">
        <v>12</v>
      </c>
      <c r="D138" s="6" t="s">
        <v>14</v>
      </c>
      <c r="E138" s="8" t="s">
        <v>1426</v>
      </c>
      <c r="F138" s="8" t="s">
        <v>1585</v>
      </c>
      <c r="G138" s="8" t="s">
        <v>118</v>
      </c>
      <c r="H138" s="8" t="s">
        <v>1586</v>
      </c>
      <c r="I138" s="8">
        <v>333132</v>
      </c>
      <c r="J138" s="8" t="s">
        <v>133</v>
      </c>
      <c r="K138" s="11">
        <v>8600000000</v>
      </c>
      <c r="L138" s="13">
        <f>$K138/SUMIFS($K$1:$K$499,E$1:E$499,E138)*100</f>
        <v>0.40736122692472371</v>
      </c>
      <c r="M138" s="13">
        <f>$K138/SUMIFS($K$1:$K$499,F$1:F$499,F138)*100</f>
        <v>2.4556694554695757</v>
      </c>
      <c r="N138" s="13">
        <f>$K138/SUMIFS($K$1:$K$499,G$1:G$499,G138)*100</f>
        <v>6.1941803514837224</v>
      </c>
      <c r="O138" s="13">
        <f>$K138/SUMIFS($K$1:$K$499,H$1:H$499,H138)*100</f>
        <v>18.926056338028168</v>
      </c>
      <c r="P138" s="13">
        <f>$K138/SUMIFS($K$1:$K$499,I$1:I$499,I138)*100</f>
        <v>18.926056338028168</v>
      </c>
      <c r="Q138" s="13">
        <f t="shared" si="4"/>
        <v>0.16594316920161625</v>
      </c>
      <c r="R138" s="13">
        <f t="shared" si="5"/>
        <v>6.0303124745262426</v>
      </c>
      <c r="S138" s="13" t="s">
        <v>1431</v>
      </c>
      <c r="T138" s="28" t="s">
        <v>1788</v>
      </c>
    </row>
    <row r="139" spans="1:20" x14ac:dyDescent="0.25">
      <c r="A139" s="1" t="s">
        <v>792</v>
      </c>
      <c r="B139" s="5" t="s">
        <v>793</v>
      </c>
      <c r="C139" s="5" t="s">
        <v>12</v>
      </c>
      <c r="D139" s="5" t="s">
        <v>783</v>
      </c>
      <c r="E139" s="7" t="s">
        <v>1412</v>
      </c>
      <c r="F139" s="7" t="s">
        <v>1591</v>
      </c>
      <c r="G139" s="7" t="s">
        <v>1592</v>
      </c>
      <c r="H139" s="7" t="s">
        <v>1593</v>
      </c>
      <c r="I139" s="7">
        <v>221210</v>
      </c>
      <c r="J139" s="7" t="s">
        <v>54</v>
      </c>
      <c r="K139" s="10">
        <v>10600000000</v>
      </c>
      <c r="L139" s="14">
        <f>$K139/SUMIFS($K$1:$K$499,E$1:E$499,E139)*100</f>
        <v>3.0587216851825136</v>
      </c>
      <c r="M139" s="14">
        <f>$K139/SUMIFS($K$1:$K$499,F$1:F$499,F139)*100</f>
        <v>3.0587216851825136</v>
      </c>
      <c r="N139" s="14">
        <f>$K139/SUMIFS($K$1:$K$499,G$1:G$499,G139)*100</f>
        <v>27.968337730870712</v>
      </c>
      <c r="O139" s="14">
        <f>$K139/SUMIFS($K$1:$K$499,H$1:H$499,H139)*100</f>
        <v>27.968337730870712</v>
      </c>
      <c r="P139" s="14">
        <f>$K139/SUMIFS($K$1:$K$499,I$1:I$499,I139)*100</f>
        <v>27.968337730870712</v>
      </c>
      <c r="Q139" s="14">
        <f t="shared" si="4"/>
        <v>9.3557783474057565</v>
      </c>
      <c r="R139" s="14">
        <f t="shared" si="5"/>
        <v>9.3557783474057565</v>
      </c>
      <c r="S139" s="14" t="s">
        <v>38</v>
      </c>
      <c r="T139" s="29" t="s">
        <v>38</v>
      </c>
    </row>
    <row r="140" spans="1:20" x14ac:dyDescent="0.25">
      <c r="A140" s="2" t="s">
        <v>794</v>
      </c>
      <c r="B140" s="6" t="s">
        <v>795</v>
      </c>
      <c r="C140" s="6" t="s">
        <v>12</v>
      </c>
      <c r="D140" s="6" t="s">
        <v>766</v>
      </c>
      <c r="E140" s="8" t="s">
        <v>1417</v>
      </c>
      <c r="F140" s="8" t="s">
        <v>1418</v>
      </c>
      <c r="G140" s="8" t="s">
        <v>77</v>
      </c>
      <c r="H140" s="8" t="s">
        <v>1584</v>
      </c>
      <c r="I140" s="8">
        <v>211120</v>
      </c>
      <c r="J140" s="8" t="s">
        <v>43</v>
      </c>
      <c r="K140" s="11">
        <v>18900000000</v>
      </c>
      <c r="L140" s="13">
        <f>$K140/SUMIFS($K$1:$K$499,E$1:E$499,E140)*100</f>
        <v>3.0143540669856459</v>
      </c>
      <c r="M140" s="13">
        <f>$K140/SUMIFS($K$1:$K$499,F$1:F$499,F140)*100</f>
        <v>3.6663433559650827</v>
      </c>
      <c r="N140" s="13">
        <f>$K140/SUMIFS($K$1:$K$499,G$1:G$499,G140)*100</f>
        <v>3.6663433559650827</v>
      </c>
      <c r="O140" s="13">
        <f>$K140/SUMIFS($K$1:$K$499,H$1:H$499,H140)*100</f>
        <v>3.6663433559650827</v>
      </c>
      <c r="P140" s="13">
        <f>$K140/SUMIFS($K$1:$K$499,I$1:I$499,I140)*100</f>
        <v>3.6663433559650827</v>
      </c>
      <c r="Q140" s="13">
        <f t="shared" si="4"/>
        <v>9.0863304411529047</v>
      </c>
      <c r="R140" s="13">
        <f t="shared" si="5"/>
        <v>13.442073603829305</v>
      </c>
      <c r="S140" s="13" t="s">
        <v>1751</v>
      </c>
      <c r="T140" s="28" t="s">
        <v>1773</v>
      </c>
    </row>
    <row r="141" spans="1:20" x14ac:dyDescent="0.25">
      <c r="A141" s="1" t="s">
        <v>796</v>
      </c>
      <c r="B141" s="5" t="s">
        <v>797</v>
      </c>
      <c r="C141" s="5" t="s">
        <v>12</v>
      </c>
      <c r="D141" s="5" t="s">
        <v>17</v>
      </c>
      <c r="E141" s="7" t="s">
        <v>1528</v>
      </c>
      <c r="F141" s="7" t="s">
        <v>1587</v>
      </c>
      <c r="G141" s="7" t="s">
        <v>112</v>
      </c>
      <c r="H141" s="7" t="s">
        <v>1588</v>
      </c>
      <c r="I141" s="7">
        <v>324110</v>
      </c>
      <c r="J141" s="7" t="s">
        <v>92</v>
      </c>
      <c r="K141" s="10">
        <v>107300000000</v>
      </c>
      <c r="L141" s="14">
        <f>$K141/SUMIFS($K$1:$K$499,E$1:E$499,E141)*100</f>
        <v>8.6181970057186916</v>
      </c>
      <c r="M141" s="14">
        <f>$K141/SUMIFS($K$1:$K$499,F$1:F$499,F141)*100</f>
        <v>27.261178861788615</v>
      </c>
      <c r="N141" s="14">
        <f>$K141/SUMIFS($K$1:$K$499,G$1:G$499,G141)*100</f>
        <v>27.261178861788615</v>
      </c>
      <c r="O141" s="14">
        <f>$K141/SUMIFS($K$1:$K$499,H$1:H$499,H141)*100</f>
        <v>27.261178861788615</v>
      </c>
      <c r="P141" s="14">
        <f>$K141/SUMIFS($K$1:$K$499,I$1:I$499,I141)*100</f>
        <v>27.261178861788615</v>
      </c>
      <c r="Q141" s="14">
        <f t="shared" si="4"/>
        <v>74.273319629378619</v>
      </c>
      <c r="R141" s="14">
        <f t="shared" si="5"/>
        <v>743.17187293443044</v>
      </c>
      <c r="S141" s="14" t="s">
        <v>1431</v>
      </c>
      <c r="T141" s="29" t="s">
        <v>1783</v>
      </c>
    </row>
    <row r="142" spans="1:20" x14ac:dyDescent="0.25">
      <c r="A142" s="2" t="s">
        <v>798</v>
      </c>
      <c r="B142" s="6" t="s">
        <v>799</v>
      </c>
      <c r="C142" s="6" t="s">
        <v>12</v>
      </c>
      <c r="D142" s="6" t="s">
        <v>766</v>
      </c>
      <c r="E142" s="8" t="s">
        <v>1417</v>
      </c>
      <c r="F142" s="8" t="s">
        <v>1418</v>
      </c>
      <c r="G142" s="8" t="s">
        <v>77</v>
      </c>
      <c r="H142" s="8" t="s">
        <v>1584</v>
      </c>
      <c r="I142" s="8">
        <v>211120</v>
      </c>
      <c r="J142" s="8" t="s">
        <v>43</v>
      </c>
      <c r="K142" s="11">
        <v>9200000000</v>
      </c>
      <c r="L142" s="13">
        <f>$K142/SUMIFS($K$1:$K$499,E$1:E$499,E142)*100</f>
        <v>1.467304625199362</v>
      </c>
      <c r="M142" s="13">
        <f>$K142/SUMIFS($K$1:$K$499,F$1:F$499,F142)*100</f>
        <v>1.7846750727449079</v>
      </c>
      <c r="N142" s="13">
        <f>$K142/SUMIFS($K$1:$K$499,G$1:G$499,G142)*100</f>
        <v>1.7846750727449079</v>
      </c>
      <c r="O142" s="13">
        <f>$K142/SUMIFS($K$1:$K$499,H$1:H$499,H142)*100</f>
        <v>1.7846750727449079</v>
      </c>
      <c r="P142" s="13">
        <f>$K142/SUMIFS($K$1:$K$499,I$1:I$499,I142)*100</f>
        <v>1.7846750727449079</v>
      </c>
      <c r="Q142" s="13">
        <f t="shared" si="4"/>
        <v>2.1529828631314403</v>
      </c>
      <c r="R142" s="13">
        <f t="shared" si="5"/>
        <v>3.1850651152770424</v>
      </c>
      <c r="S142" s="13" t="s">
        <v>1751</v>
      </c>
      <c r="T142" s="28" t="s">
        <v>1773</v>
      </c>
    </row>
    <row r="143" spans="1:20" x14ac:dyDescent="0.25">
      <c r="A143" s="1" t="s">
        <v>800</v>
      </c>
      <c r="B143" s="5" t="s">
        <v>801</v>
      </c>
      <c r="C143" s="5" t="s">
        <v>12</v>
      </c>
      <c r="D143" s="5" t="s">
        <v>14</v>
      </c>
      <c r="E143" s="7" t="s">
        <v>1417</v>
      </c>
      <c r="F143" s="7" t="s">
        <v>1589</v>
      </c>
      <c r="G143" s="7" t="s">
        <v>78</v>
      </c>
      <c r="H143" s="7" t="s">
        <v>1590</v>
      </c>
      <c r="I143" s="7">
        <v>213112</v>
      </c>
      <c r="J143" s="7" t="s">
        <v>48</v>
      </c>
      <c r="K143" s="10">
        <v>32900000000</v>
      </c>
      <c r="L143" s="14">
        <f>$K143/SUMIFS($K$1:$K$499,E$1:E$499,E143)*100</f>
        <v>5.2472089314194577</v>
      </c>
      <c r="M143" s="14">
        <f>$K143/SUMIFS($K$1:$K$499,F$1:F$499,F143)*100</f>
        <v>41.645569620253163</v>
      </c>
      <c r="N143" s="14">
        <f>$K143/SUMIFS($K$1:$K$499,G$1:G$499,G143)*100</f>
        <v>41.645569620253163</v>
      </c>
      <c r="O143" s="14">
        <f>$K143/SUMIFS($K$1:$K$499,H$1:H$499,H143)*100</f>
        <v>41.645569620253163</v>
      </c>
      <c r="P143" s="14">
        <f>$K143/SUMIFS($K$1:$K$499,I$1:I$499,I143)*100</f>
        <v>47.202295552367289</v>
      </c>
      <c r="Q143" s="14">
        <f t="shared" si="4"/>
        <v>27.533201569968128</v>
      </c>
      <c r="R143" s="14">
        <f t="shared" si="5"/>
        <v>1734.3534689953531</v>
      </c>
      <c r="S143" s="14" t="s">
        <v>1751</v>
      </c>
      <c r="T143" s="29" t="s">
        <v>1775</v>
      </c>
    </row>
    <row r="144" spans="1:20" x14ac:dyDescent="0.25">
      <c r="A144" s="2" t="s">
        <v>802</v>
      </c>
      <c r="B144" s="6" t="s">
        <v>803</v>
      </c>
      <c r="C144" s="6" t="s">
        <v>12</v>
      </c>
      <c r="D144" s="6" t="s">
        <v>17</v>
      </c>
      <c r="E144" s="8" t="s">
        <v>1528</v>
      </c>
      <c r="F144" s="8" t="s">
        <v>1587</v>
      </c>
      <c r="G144" s="8" t="s">
        <v>112</v>
      </c>
      <c r="H144" s="8" t="s">
        <v>1588</v>
      </c>
      <c r="I144" s="8">
        <v>324110</v>
      </c>
      <c r="J144" s="8" t="s">
        <v>92</v>
      </c>
      <c r="K144" s="11">
        <v>109200000000</v>
      </c>
      <c r="L144" s="13">
        <f>$K144/SUMIFS($K$1:$K$499,E$1:E$499,E144)*100</f>
        <v>8.7708025444965632</v>
      </c>
      <c r="M144" s="13">
        <f>$K144/SUMIFS($K$1:$K$499,F$1:F$499,F144)*100</f>
        <v>27.743902439024392</v>
      </c>
      <c r="N144" s="13">
        <f>$K144/SUMIFS($K$1:$K$499,G$1:G$499,G144)*100</f>
        <v>27.743902439024392</v>
      </c>
      <c r="O144" s="13">
        <f>$K144/SUMIFS($K$1:$K$499,H$1:H$499,H144)*100</f>
        <v>27.743902439024392</v>
      </c>
      <c r="P144" s="13">
        <f>$K144/SUMIFS($K$1:$K$499,I$1:I$499,I144)*100</f>
        <v>27.743902439024392</v>
      </c>
      <c r="Q144" s="13">
        <f t="shared" si="4"/>
        <v>76.926977274547383</v>
      </c>
      <c r="R144" s="13">
        <f t="shared" si="5"/>
        <v>769.72412254610367</v>
      </c>
      <c r="S144" s="13" t="s">
        <v>1431</v>
      </c>
      <c r="T144" s="28" t="s">
        <v>1783</v>
      </c>
    </row>
    <row r="145" spans="1:20" x14ac:dyDescent="0.25">
      <c r="A145" s="1" t="s">
        <v>804</v>
      </c>
      <c r="B145" s="5" t="s">
        <v>805</v>
      </c>
      <c r="C145" s="5" t="s">
        <v>12</v>
      </c>
      <c r="D145" s="5" t="s">
        <v>783</v>
      </c>
      <c r="E145" s="7" t="s">
        <v>1400</v>
      </c>
      <c r="F145" s="7" t="s">
        <v>1594</v>
      </c>
      <c r="G145" s="7" t="s">
        <v>1595</v>
      </c>
      <c r="H145" s="7" t="s">
        <v>1596</v>
      </c>
      <c r="I145" s="7">
        <v>486210</v>
      </c>
      <c r="J145" s="7" t="s">
        <v>213</v>
      </c>
      <c r="K145" s="10">
        <v>8300000000</v>
      </c>
      <c r="L145" s="14">
        <f>$K145/SUMIFS($K$1:$K$499,E$1:E$499,E145)*100</f>
        <v>2.788978494623656</v>
      </c>
      <c r="M145" s="14">
        <f>$K145/SUMIFS($K$1:$K$499,F$1:F$499,F145)*100</f>
        <v>100</v>
      </c>
      <c r="N145" s="14">
        <f>$K145/SUMIFS($K$1:$K$499,G$1:G$499,G145)*100</f>
        <v>100</v>
      </c>
      <c r="O145" s="14">
        <f>$K145/SUMIFS($K$1:$K$499,H$1:H$499,H145)*100</f>
        <v>100</v>
      </c>
      <c r="P145" s="14">
        <f>$K145/SUMIFS($K$1:$K$499,I$1:I$499,I145)*100</f>
        <v>100</v>
      </c>
      <c r="Q145" s="14">
        <f t="shared" si="4"/>
        <v>7.7784010434732345</v>
      </c>
      <c r="R145" s="14">
        <f t="shared" si="5"/>
        <v>10000</v>
      </c>
      <c r="S145" s="14" t="s">
        <v>1754</v>
      </c>
      <c r="T145" s="29" t="s">
        <v>1807</v>
      </c>
    </row>
    <row r="146" spans="1:20" x14ac:dyDescent="0.25">
      <c r="A146" s="2" t="s">
        <v>806</v>
      </c>
      <c r="B146" s="6" t="s">
        <v>807</v>
      </c>
      <c r="C146" s="6" t="s">
        <v>12</v>
      </c>
      <c r="D146" s="6" t="s">
        <v>771</v>
      </c>
      <c r="E146" s="8" t="s">
        <v>1417</v>
      </c>
      <c r="F146" s="8" t="s">
        <v>1418</v>
      </c>
      <c r="G146" s="8" t="s">
        <v>77</v>
      </c>
      <c r="H146" s="8" t="s">
        <v>1584</v>
      </c>
      <c r="I146" s="8">
        <v>211120</v>
      </c>
      <c r="J146" s="8" t="s">
        <v>43</v>
      </c>
      <c r="K146" s="11">
        <v>260800000000</v>
      </c>
      <c r="L146" s="13">
        <f>$K146/SUMIFS($K$1:$K$499,E$1:E$499,E146)*100</f>
        <v>41.594896331738433</v>
      </c>
      <c r="M146" s="13">
        <f>$K146/SUMIFS($K$1:$K$499,F$1:F$499,F146)*100</f>
        <v>50.591658583899125</v>
      </c>
      <c r="N146" s="13">
        <f>$K146/SUMIFS($K$1:$K$499,G$1:G$499,G146)*100</f>
        <v>50.591658583899125</v>
      </c>
      <c r="O146" s="13">
        <f>$K146/SUMIFS($K$1:$K$499,H$1:H$499,H146)*100</f>
        <v>50.591658583899125</v>
      </c>
      <c r="P146" s="13">
        <f>$K146/SUMIFS($K$1:$K$499,I$1:I$499,I146)*100</f>
        <v>50.591658583899125</v>
      </c>
      <c r="Q146" s="13">
        <f t="shared" si="4"/>
        <v>1730.1354008480673</v>
      </c>
      <c r="R146" s="13">
        <f t="shared" si="5"/>
        <v>2559.5159182698139</v>
      </c>
      <c r="S146" s="13" t="s">
        <v>1751</v>
      </c>
      <c r="T146" s="28" t="s">
        <v>1773</v>
      </c>
    </row>
    <row r="147" spans="1:20" x14ac:dyDescent="0.25">
      <c r="A147" s="1" t="s">
        <v>303</v>
      </c>
      <c r="B147" s="5" t="s">
        <v>808</v>
      </c>
      <c r="C147" s="5" t="s">
        <v>19</v>
      </c>
      <c r="D147" s="5" t="s">
        <v>809</v>
      </c>
      <c r="E147" s="7" t="s">
        <v>1408</v>
      </c>
      <c r="F147" s="7" t="s">
        <v>1597</v>
      </c>
      <c r="G147" s="7" t="s">
        <v>1598</v>
      </c>
      <c r="H147" s="7" t="s">
        <v>1599</v>
      </c>
      <c r="I147" s="7">
        <v>524114</v>
      </c>
      <c r="J147" s="7" t="s">
        <v>247</v>
      </c>
      <c r="K147" s="10">
        <v>21800000000</v>
      </c>
      <c r="L147" s="14">
        <f>$K147/SUMIFS($K$1:$K$499,E$1:E$499,E147)*100</f>
        <v>0.98590339051271503</v>
      </c>
      <c r="M147" s="14">
        <f>$K147/SUMIFS($K$1:$K$499,F$1:F$499,F147)*100</f>
        <v>1.673447455285177</v>
      </c>
      <c r="N147" s="14">
        <f>$K147/SUMIFS($K$1:$K$499,G$1:G$499,G147)*100</f>
        <v>1.7508633844671111</v>
      </c>
      <c r="O147" s="14">
        <f>$K147/SUMIFS($K$1:$K$499,H$1:H$499,H147)*100</f>
        <v>2.9957400027483856</v>
      </c>
      <c r="P147" s="14">
        <f>$K147/SUMIFS($K$1:$K$499,I$1:I$499,I147)*100</f>
        <v>3.7998954157225033</v>
      </c>
      <c r="Q147" s="14">
        <f t="shared" si="4"/>
        <v>0.97200549542446701</v>
      </c>
      <c r="R147" s="14">
        <f t="shared" si="5"/>
        <v>2.8004263856004346</v>
      </c>
      <c r="S147" s="14" t="s">
        <v>1755</v>
      </c>
      <c r="T147" s="29" t="s">
        <v>1818</v>
      </c>
    </row>
    <row r="148" spans="1:20" x14ac:dyDescent="0.25">
      <c r="A148" s="2" t="s">
        <v>306</v>
      </c>
      <c r="B148" s="6" t="s">
        <v>810</v>
      </c>
      <c r="C148" s="6" t="s">
        <v>19</v>
      </c>
      <c r="D148" s="6" t="s">
        <v>811</v>
      </c>
      <c r="E148" s="8" t="s">
        <v>1408</v>
      </c>
      <c r="F148" s="8" t="s">
        <v>1597</v>
      </c>
      <c r="G148" s="8" t="s">
        <v>1598</v>
      </c>
      <c r="H148" s="8" t="s">
        <v>1600</v>
      </c>
      <c r="I148" s="8">
        <v>524126</v>
      </c>
      <c r="J148" s="8" t="s">
        <v>248</v>
      </c>
      <c r="K148" s="11">
        <v>50500000000</v>
      </c>
      <c r="L148" s="13">
        <f>$K148/SUMIFS($K$1:$K$499,E$1:E$499,E148)*100</f>
        <v>2.2838587716005554</v>
      </c>
      <c r="M148" s="13">
        <f>$K148/SUMIFS($K$1:$K$499,F$1:F$499,F148)*100</f>
        <v>3.8765640592615336</v>
      </c>
      <c r="N148" s="13">
        <f>$K148/SUMIFS($K$1:$K$499,G$1:G$499,G148)*100</f>
        <v>4.0558991245683078</v>
      </c>
      <c r="O148" s="13">
        <f>$K148/SUMIFS($K$1:$K$499,H$1:H$499,H148)*100</f>
        <v>9.9097331240188389</v>
      </c>
      <c r="P148" s="13">
        <f>$K148/SUMIFS($K$1:$K$499,I$1:I$499,I148)*100</f>
        <v>9.9097331240188389</v>
      </c>
      <c r="Q148" s="13">
        <f t="shared" si="4"/>
        <v>5.2160108886167977</v>
      </c>
      <c r="R148" s="13">
        <f t="shared" si="5"/>
        <v>15.027748905558258</v>
      </c>
      <c r="S148" s="13" t="s">
        <v>1755</v>
      </c>
      <c r="T148" s="28" t="s">
        <v>1818</v>
      </c>
    </row>
    <row r="149" spans="1:20" x14ac:dyDescent="0.25">
      <c r="A149" s="1" t="s">
        <v>308</v>
      </c>
      <c r="B149" s="5" t="s">
        <v>812</v>
      </c>
      <c r="C149" s="5" t="s">
        <v>19</v>
      </c>
      <c r="D149" s="5" t="s">
        <v>813</v>
      </c>
      <c r="E149" s="7" t="s">
        <v>1408</v>
      </c>
      <c r="F149" s="7" t="s">
        <v>1597</v>
      </c>
      <c r="G149" s="7" t="s">
        <v>1601</v>
      </c>
      <c r="H149" s="7" t="s">
        <v>1602</v>
      </c>
      <c r="I149" s="7">
        <v>524298</v>
      </c>
      <c r="J149" s="7" t="s">
        <v>251</v>
      </c>
      <c r="K149" s="10">
        <v>9800000000</v>
      </c>
      <c r="L149" s="14">
        <f>$K149/SUMIFS($K$1:$K$499,E$1:E$499,E149)*100</f>
        <v>0.44320427646901867</v>
      </c>
      <c r="M149" s="14">
        <f>$K149/SUMIFS($K$1:$K$499,F$1:F$499,F149)*100</f>
        <v>0.7522837184309511</v>
      </c>
      <c r="N149" s="14">
        <f>$K149/SUMIFS($K$1:$K$499,G$1:G$499,G149)*100</f>
        <v>17.013888888888889</v>
      </c>
      <c r="O149" s="14">
        <f>$K149/SUMIFS($K$1:$K$499,H$1:H$499,H149)*100</f>
        <v>38.132295719844358</v>
      </c>
      <c r="P149" s="14">
        <f>$K149/SUMIFS($K$1:$K$499,I$1:I$499,I149)*100</f>
        <v>38.132295719844358</v>
      </c>
      <c r="Q149" s="14">
        <f t="shared" si="4"/>
        <v>0.19643003068042633</v>
      </c>
      <c r="R149" s="14">
        <f t="shared" si="5"/>
        <v>0.56593079301629856</v>
      </c>
      <c r="S149" s="14" t="s">
        <v>1755</v>
      </c>
      <c r="T149" s="29" t="s">
        <v>1818</v>
      </c>
    </row>
    <row r="150" spans="1:20" x14ac:dyDescent="0.25">
      <c r="A150" s="2" t="s">
        <v>309</v>
      </c>
      <c r="B150" s="6" t="s">
        <v>814</v>
      </c>
      <c r="C150" s="6" t="s">
        <v>19</v>
      </c>
      <c r="D150" s="6" t="s">
        <v>815</v>
      </c>
      <c r="E150" s="8" t="s">
        <v>1408</v>
      </c>
      <c r="F150" s="8" t="s">
        <v>1597</v>
      </c>
      <c r="G150" s="8" t="s">
        <v>1601</v>
      </c>
      <c r="H150" s="8" t="s">
        <v>1603</v>
      </c>
      <c r="I150" s="8">
        <v>524210</v>
      </c>
      <c r="J150" s="8" t="s">
        <v>250</v>
      </c>
      <c r="K150" s="11">
        <v>7100000000</v>
      </c>
      <c r="L150" s="13">
        <f>$K150/SUMIFS($K$1:$K$499,E$1:E$499,E150)*100</f>
        <v>0.321096975809187</v>
      </c>
      <c r="M150" s="13">
        <f>$K150/SUMIFS($K$1:$K$499,F$1:F$499,F150)*100</f>
        <v>0.54502187763875032</v>
      </c>
      <c r="N150" s="13">
        <f>$K150/SUMIFS($K$1:$K$499,G$1:G$499,G150)*100</f>
        <v>12.326388888888889</v>
      </c>
      <c r="O150" s="13">
        <f>$K150/SUMIFS($K$1:$K$499,H$1:H$499,H150)*100</f>
        <v>22.257053291536049</v>
      </c>
      <c r="P150" s="13">
        <f>$K150/SUMIFS($K$1:$K$499,I$1:I$499,I150)*100</f>
        <v>22.257053291536049</v>
      </c>
      <c r="Q150" s="13">
        <f t="shared" si="4"/>
        <v>0.10310326787380562</v>
      </c>
      <c r="R150" s="13">
        <f t="shared" si="5"/>
        <v>0.29704884710486895</v>
      </c>
      <c r="S150" s="13" t="s">
        <v>1755</v>
      </c>
      <c r="T150" s="28" t="s">
        <v>1818</v>
      </c>
    </row>
    <row r="151" spans="1:20" x14ac:dyDescent="0.25">
      <c r="A151" s="1" t="s">
        <v>312</v>
      </c>
      <c r="B151" s="5" t="s">
        <v>816</v>
      </c>
      <c r="C151" s="5" t="s">
        <v>19</v>
      </c>
      <c r="D151" s="5" t="s">
        <v>811</v>
      </c>
      <c r="E151" s="7" t="s">
        <v>1408</v>
      </c>
      <c r="F151" s="7" t="s">
        <v>1597</v>
      </c>
      <c r="G151" s="7" t="s">
        <v>1598</v>
      </c>
      <c r="H151" s="7" t="s">
        <v>1600</v>
      </c>
      <c r="I151" s="7">
        <v>524126</v>
      </c>
      <c r="J151" s="7" t="s">
        <v>248</v>
      </c>
      <c r="K151" s="10">
        <v>42700000000</v>
      </c>
      <c r="L151" s="14">
        <f>$K151/SUMIFS($K$1:$K$499,E$1:E$499,E151)*100</f>
        <v>1.9311043474721525</v>
      </c>
      <c r="M151" s="14">
        <f>$K151/SUMIFS($K$1:$K$499,F$1:F$499,F151)*100</f>
        <v>3.2778076303062869</v>
      </c>
      <c r="N151" s="14">
        <f>$K151/SUMIFS($K$1:$K$499,G$1:G$499,G151)*100</f>
        <v>3.4294434181993414</v>
      </c>
      <c r="O151" s="14">
        <f>$K151/SUMIFS($K$1:$K$499,H$1:H$499,H151)*100</f>
        <v>8.3791208791208778</v>
      </c>
      <c r="P151" s="14">
        <f>$K151/SUMIFS($K$1:$K$499,I$1:I$499,I151)*100</f>
        <v>8.3791208791208778</v>
      </c>
      <c r="Q151" s="14">
        <f t="shared" si="4"/>
        <v>3.7291640008258482</v>
      </c>
      <c r="R151" s="14">
        <f t="shared" si="5"/>
        <v>10.744022861294116</v>
      </c>
      <c r="S151" s="14" t="s">
        <v>1755</v>
      </c>
      <c r="T151" s="29" t="s">
        <v>1818</v>
      </c>
    </row>
    <row r="152" spans="1:20" x14ac:dyDescent="0.25">
      <c r="A152" s="2" t="s">
        <v>817</v>
      </c>
      <c r="B152" s="6" t="s">
        <v>818</v>
      </c>
      <c r="C152" s="6" t="s">
        <v>19</v>
      </c>
      <c r="D152" s="6" t="s">
        <v>819</v>
      </c>
      <c r="E152" s="8" t="s">
        <v>1408</v>
      </c>
      <c r="F152" s="8" t="s">
        <v>1604</v>
      </c>
      <c r="G152" s="8" t="s">
        <v>1605</v>
      </c>
      <c r="H152" s="8" t="s">
        <v>1606</v>
      </c>
      <c r="I152" s="8">
        <v>523930</v>
      </c>
      <c r="J152" s="8" t="s">
        <v>243</v>
      </c>
      <c r="K152" s="11">
        <v>13000000000</v>
      </c>
      <c r="L152" s="13">
        <f>$K152/SUMIFS($K$1:$K$499,E$1:E$499,E152)*100</f>
        <v>0.58792404021400435</v>
      </c>
      <c r="M152" s="13">
        <f>$K152/SUMIFS($K$1:$K$499,F$1:F$499,F152)*100</f>
        <v>6.2380038387715926</v>
      </c>
      <c r="N152" s="13">
        <f>$K152/SUMIFS($K$1:$K$499,G$1:G$499,G152)*100</f>
        <v>13.815090329436769</v>
      </c>
      <c r="O152" s="13">
        <f>$K152/SUMIFS($K$1:$K$499,H$1:H$499,H152)*100</f>
        <v>53.497942386831276</v>
      </c>
      <c r="P152" s="13">
        <f>$K152/SUMIFS($K$1:$K$499,I$1:I$499,I152)*100</f>
        <v>53.497942386831276</v>
      </c>
      <c r="Q152" s="13">
        <f t="shared" si="4"/>
        <v>0.34565467706155822</v>
      </c>
      <c r="R152" s="13">
        <f t="shared" si="5"/>
        <v>38.912691892529125</v>
      </c>
      <c r="S152" s="13" t="s">
        <v>1755</v>
      </c>
      <c r="T152" s="28" t="s">
        <v>1817</v>
      </c>
    </row>
    <row r="153" spans="1:20" x14ac:dyDescent="0.25">
      <c r="A153" s="1" t="s">
        <v>321</v>
      </c>
      <c r="B153" s="5" t="s">
        <v>820</v>
      </c>
      <c r="C153" s="5" t="s">
        <v>19</v>
      </c>
      <c r="D153" s="5" t="s">
        <v>815</v>
      </c>
      <c r="E153" s="7" t="s">
        <v>1408</v>
      </c>
      <c r="F153" s="7" t="s">
        <v>1597</v>
      </c>
      <c r="G153" s="7" t="s">
        <v>1598</v>
      </c>
      <c r="H153" s="7" t="s">
        <v>1600</v>
      </c>
      <c r="I153" s="7">
        <v>524126</v>
      </c>
      <c r="J153" s="7" t="s">
        <v>248</v>
      </c>
      <c r="K153" s="10">
        <v>10900000000</v>
      </c>
      <c r="L153" s="14">
        <f>$K153/SUMIFS($K$1:$K$499,E$1:E$499,E153)*100</f>
        <v>0.49295169525635751</v>
      </c>
      <c r="M153" s="14">
        <f>$K153/SUMIFS($K$1:$K$499,F$1:F$499,F153)*100</f>
        <v>0.83672372764258851</v>
      </c>
      <c r="N153" s="14">
        <f>$K153/SUMIFS($K$1:$K$499,G$1:G$499,G153)*100</f>
        <v>0.87543169223355555</v>
      </c>
      <c r="O153" s="14">
        <f>$K153/SUMIFS($K$1:$K$499,H$1:H$499,H153)*100</f>
        <v>2.1389324960753533</v>
      </c>
      <c r="P153" s="14">
        <f>$K153/SUMIFS($K$1:$K$499,I$1:I$499,I153)*100</f>
        <v>2.1389324960753533</v>
      </c>
      <c r="Q153" s="14">
        <f t="shared" si="4"/>
        <v>0.24300137385611675</v>
      </c>
      <c r="R153" s="14">
        <f t="shared" si="5"/>
        <v>0.70010659640010864</v>
      </c>
      <c r="S153" s="14" t="s">
        <v>1755</v>
      </c>
      <c r="T153" s="29" t="s">
        <v>1818</v>
      </c>
    </row>
    <row r="154" spans="1:20" x14ac:dyDescent="0.25">
      <c r="A154" s="2" t="s">
        <v>333</v>
      </c>
      <c r="B154" s="6" t="s">
        <v>821</v>
      </c>
      <c r="C154" s="6" t="s">
        <v>19</v>
      </c>
      <c r="D154" s="6" t="s">
        <v>822</v>
      </c>
      <c r="E154" s="8" t="s">
        <v>1408</v>
      </c>
      <c r="F154" s="8" t="s">
        <v>1607</v>
      </c>
      <c r="G154" s="8" t="s">
        <v>1608</v>
      </c>
      <c r="H154" s="8" t="s">
        <v>1609</v>
      </c>
      <c r="I154" s="8">
        <v>522220</v>
      </c>
      <c r="J154" s="8" t="s">
        <v>234</v>
      </c>
      <c r="K154" s="11">
        <v>30300000000</v>
      </c>
      <c r="L154" s="13">
        <f>$K154/SUMIFS($K$1:$K$499,E$1:E$499,E154)*100</f>
        <v>1.3703152629603332</v>
      </c>
      <c r="M154" s="13">
        <f>$K154/SUMIFS($K$1:$K$499,F$1:F$499,F154)*100</f>
        <v>4.6122231524469131</v>
      </c>
      <c r="N154" s="13">
        <f>$K154/SUMIFS($K$1:$K$499,G$1:G$499,G154)*100</f>
        <v>30.360721442885776</v>
      </c>
      <c r="O154" s="13">
        <f>$K154/SUMIFS($K$1:$K$499,H$1:H$499,H154)*100</f>
        <v>100</v>
      </c>
      <c r="P154" s="13">
        <f>$K154/SUMIFS($K$1:$K$499,I$1:I$499,I154)*100</f>
        <v>100</v>
      </c>
      <c r="Q154" s="13">
        <f t="shared" si="4"/>
        <v>1.8777639199020473</v>
      </c>
      <c r="R154" s="13">
        <f t="shared" si="5"/>
        <v>21.272602407967341</v>
      </c>
      <c r="S154" s="13" t="s">
        <v>1755</v>
      </c>
      <c r="T154" s="28" t="s">
        <v>1816</v>
      </c>
    </row>
    <row r="155" spans="1:20" x14ac:dyDescent="0.25">
      <c r="A155" s="1" t="s">
        <v>336</v>
      </c>
      <c r="B155" s="5" t="s">
        <v>823</v>
      </c>
      <c r="C155" s="5" t="s">
        <v>19</v>
      </c>
      <c r="D155" s="5" t="s">
        <v>824</v>
      </c>
      <c r="E155" s="7" t="s">
        <v>1408</v>
      </c>
      <c r="F155" s="7" t="s">
        <v>1607</v>
      </c>
      <c r="G155" s="7" t="s">
        <v>1396</v>
      </c>
      <c r="H155" s="7" t="s">
        <v>1610</v>
      </c>
      <c r="I155" s="7">
        <v>522110</v>
      </c>
      <c r="J155" s="7" t="s">
        <v>230</v>
      </c>
      <c r="K155" s="10">
        <v>91800000000</v>
      </c>
      <c r="L155" s="14">
        <f>$K155/SUMIFS($K$1:$K$499,E$1:E$499,E155)*100</f>
        <v>4.151648222434277</v>
      </c>
      <c r="M155" s="14">
        <f>$K155/SUMIFS($K$1:$K$499,F$1:F$499,F155)*100</f>
        <v>13.973666184641145</v>
      </c>
      <c r="N155" s="14">
        <f>$K155/SUMIFS($K$1:$K$499,G$1:G$499,G155)*100</f>
        <v>18.968901746048143</v>
      </c>
      <c r="O155" s="14">
        <f>$K155/SUMIFS($K$1:$K$499,H$1:H$499,H155)*100</f>
        <v>19.752555137170521</v>
      </c>
      <c r="P155" s="14">
        <f>$K155/SUMIFS($K$1:$K$499,I$1:I$499,I155)*100</f>
        <v>19.752555137170521</v>
      </c>
      <c r="Q155" s="14">
        <f t="shared" si="4"/>
        <v>17.236182962841692</v>
      </c>
      <c r="R155" s="14">
        <f t="shared" si="5"/>
        <v>195.26334663978341</v>
      </c>
      <c r="S155" s="14" t="s">
        <v>1755</v>
      </c>
      <c r="T155" s="29" t="s">
        <v>1816</v>
      </c>
    </row>
    <row r="156" spans="1:20" x14ac:dyDescent="0.25">
      <c r="A156" s="2" t="s">
        <v>825</v>
      </c>
      <c r="B156" s="6" t="s">
        <v>826</v>
      </c>
      <c r="C156" s="6" t="s">
        <v>19</v>
      </c>
      <c r="D156" s="6" t="s">
        <v>819</v>
      </c>
      <c r="E156" s="8" t="s">
        <v>1408</v>
      </c>
      <c r="F156" s="8" t="s">
        <v>1604</v>
      </c>
      <c r="G156" s="8" t="s">
        <v>1605</v>
      </c>
      <c r="H156" s="8" t="s">
        <v>1606</v>
      </c>
      <c r="I156" s="8">
        <v>523930</v>
      </c>
      <c r="J156" s="8" t="s">
        <v>243</v>
      </c>
      <c r="K156" s="11">
        <v>5800000000</v>
      </c>
      <c r="L156" s="13">
        <f>$K156/SUMIFS($K$1:$K$499,E$1:E$499,E156)*100</f>
        <v>0.26230457178778654</v>
      </c>
      <c r="M156" s="13">
        <f>$K156/SUMIFS($K$1:$K$499,F$1:F$499,F156)*100</f>
        <v>2.783109404990403</v>
      </c>
      <c r="N156" s="13">
        <f>$K156/SUMIFS($K$1:$K$499,G$1:G$499,G156)*100</f>
        <v>6.1636556854410207</v>
      </c>
      <c r="O156" s="13">
        <f>$K156/SUMIFS($K$1:$K$499,H$1:H$499,H156)*100</f>
        <v>23.868312757201647</v>
      </c>
      <c r="P156" s="13">
        <f>$K156/SUMIFS($K$1:$K$499,I$1:I$499,I156)*100</f>
        <v>23.868312757201647</v>
      </c>
      <c r="Q156" s="13">
        <f t="shared" si="4"/>
        <v>6.8803688380774067E-2</v>
      </c>
      <c r="R156" s="13">
        <f t="shared" si="5"/>
        <v>7.7456979601460354</v>
      </c>
      <c r="S156" s="13" t="s">
        <v>1755</v>
      </c>
      <c r="T156" s="28" t="s">
        <v>1817</v>
      </c>
    </row>
    <row r="157" spans="1:20" x14ac:dyDescent="0.25">
      <c r="A157" s="1" t="s">
        <v>340</v>
      </c>
      <c r="B157" s="5" t="s">
        <v>827</v>
      </c>
      <c r="C157" s="5" t="s">
        <v>19</v>
      </c>
      <c r="D157" s="5" t="s">
        <v>819</v>
      </c>
      <c r="E157" s="7" t="s">
        <v>1408</v>
      </c>
      <c r="F157" s="7" t="s">
        <v>1604</v>
      </c>
      <c r="G157" s="7" t="s">
        <v>1605</v>
      </c>
      <c r="H157" s="7" t="s">
        <v>1611</v>
      </c>
      <c r="I157" s="7">
        <v>523920</v>
      </c>
      <c r="J157" s="7" t="s">
        <v>242</v>
      </c>
      <c r="K157" s="10">
        <v>15300000000</v>
      </c>
      <c r="L157" s="14">
        <f>$K157/SUMIFS($K$1:$K$499,E$1:E$499,E157)*100</f>
        <v>0.6919413704057128</v>
      </c>
      <c r="M157" s="14">
        <f>$K157/SUMIFS($K$1:$K$499,F$1:F$499,F157)*100</f>
        <v>7.3416506717850289</v>
      </c>
      <c r="N157" s="14">
        <f>$K157/SUMIFS($K$1:$K$499,G$1:G$499,G157)*100</f>
        <v>16.259298618490966</v>
      </c>
      <c r="O157" s="14">
        <f>$K157/SUMIFS($K$1:$K$499,H$1:H$499,H157)*100</f>
        <v>73.205741626794264</v>
      </c>
      <c r="P157" s="14">
        <f>$K157/SUMIFS($K$1:$K$499,I$1:I$499,I157)*100</f>
        <v>73.205741626794264</v>
      </c>
      <c r="Q157" s="14">
        <f t="shared" si="4"/>
        <v>0.47878286007893583</v>
      </c>
      <c r="R157" s="14">
        <f t="shared" si="5"/>
        <v>53.899834586521564</v>
      </c>
      <c r="S157" s="14" t="s">
        <v>1755</v>
      </c>
      <c r="T157" s="29" t="s">
        <v>1817</v>
      </c>
    </row>
    <row r="158" spans="1:20" x14ac:dyDescent="0.25">
      <c r="A158" s="2" t="s">
        <v>828</v>
      </c>
      <c r="B158" s="6" t="s">
        <v>829</v>
      </c>
      <c r="C158" s="6" t="s">
        <v>19</v>
      </c>
      <c r="D158" s="6" t="s">
        <v>819</v>
      </c>
      <c r="E158" s="8" t="s">
        <v>1408</v>
      </c>
      <c r="F158" s="8" t="s">
        <v>1604</v>
      </c>
      <c r="G158" s="8" t="s">
        <v>191</v>
      </c>
      <c r="H158" s="8" t="s">
        <v>1612</v>
      </c>
      <c r="I158" s="8">
        <v>523120</v>
      </c>
      <c r="J158" s="8" t="s">
        <v>239</v>
      </c>
      <c r="K158" s="11">
        <v>14000000000</v>
      </c>
      <c r="L158" s="13">
        <f>$K158/SUMIFS($K$1:$K$499,E$1:E$499,E158)*100</f>
        <v>0.63314896638431239</v>
      </c>
      <c r="M158" s="13">
        <f>$K158/SUMIFS($K$1:$K$499,F$1:F$499,F158)*100</f>
        <v>6.7178502879078703</v>
      </c>
      <c r="N158" s="13">
        <f>$K158/SUMIFS($K$1:$K$499,G$1:G$499,G158)*100</f>
        <v>16.847172081829122</v>
      </c>
      <c r="O158" s="13">
        <f>$K158/SUMIFS($K$1:$K$499,H$1:H$499,H158)*100</f>
        <v>19.310344827586206</v>
      </c>
      <c r="P158" s="13">
        <f>$K158/SUMIFS($K$1:$K$499,I$1:I$499,I158)*100</f>
        <v>19.310344827586206</v>
      </c>
      <c r="Q158" s="13">
        <f t="shared" si="4"/>
        <v>0.40087761363352314</v>
      </c>
      <c r="R158" s="13">
        <f t="shared" si="5"/>
        <v>45.129512490743856</v>
      </c>
      <c r="S158" s="13" t="s">
        <v>1755</v>
      </c>
      <c r="T158" s="28" t="s">
        <v>1817</v>
      </c>
    </row>
    <row r="159" spans="1:20" x14ac:dyDescent="0.25">
      <c r="A159" s="1" t="s">
        <v>830</v>
      </c>
      <c r="B159" s="5" t="s">
        <v>831</v>
      </c>
      <c r="C159" s="5" t="s">
        <v>19</v>
      </c>
      <c r="D159" s="5" t="s">
        <v>832</v>
      </c>
      <c r="E159" s="7" t="s">
        <v>1408</v>
      </c>
      <c r="F159" s="7" t="s">
        <v>1597</v>
      </c>
      <c r="G159" s="7" t="s">
        <v>1598</v>
      </c>
      <c r="H159" s="7" t="s">
        <v>1600</v>
      </c>
      <c r="I159" s="7">
        <v>524126</v>
      </c>
      <c r="J159" s="7" t="s">
        <v>248</v>
      </c>
      <c r="K159" s="10">
        <v>256100000000.00003</v>
      </c>
      <c r="L159" s="14">
        <f>$K159/SUMIFS($K$1:$K$499,E$1:E$499,E159)*100</f>
        <v>11.582103592215887</v>
      </c>
      <c r="M159" s="14">
        <f>$K159/SUMIFS($K$1:$K$499,F$1:F$499,F159)*100</f>
        <v>19.659169417363938</v>
      </c>
      <c r="N159" s="14">
        <f>$K159/SUMIFS($K$1:$K$499,G$1:G$499,G159)*100</f>
        <v>20.568629025781064</v>
      </c>
      <c r="O159" s="14">
        <f>$K159/SUMIFS($K$1:$K$499,H$1:H$499,H159)*100</f>
        <v>50.255102040816332</v>
      </c>
      <c r="P159" s="14">
        <f>$K159/SUMIFS($K$1:$K$499,I$1:I$499,I159)*100</f>
        <v>50.255102040816332</v>
      </c>
      <c r="Q159" s="14">
        <f t="shared" si="4"/>
        <v>134.14512362082016</v>
      </c>
      <c r="R159" s="14">
        <f t="shared" si="5"/>
        <v>386.48294218061756</v>
      </c>
      <c r="S159" s="14" t="s">
        <v>1755</v>
      </c>
      <c r="T159" s="29" t="s">
        <v>1818</v>
      </c>
    </row>
    <row r="160" spans="1:20" x14ac:dyDescent="0.25">
      <c r="A160" s="2" t="s">
        <v>348</v>
      </c>
      <c r="B160" s="6" t="s">
        <v>833</v>
      </c>
      <c r="C160" s="6" t="s">
        <v>19</v>
      </c>
      <c r="D160" s="6" t="s">
        <v>824</v>
      </c>
      <c r="E160" s="8" t="s">
        <v>1408</v>
      </c>
      <c r="F160" s="8" t="s">
        <v>1607</v>
      </c>
      <c r="G160" s="8" t="s">
        <v>1396</v>
      </c>
      <c r="H160" s="8" t="s">
        <v>1610</v>
      </c>
      <c r="I160" s="8">
        <v>522110</v>
      </c>
      <c r="J160" s="8" t="s">
        <v>230</v>
      </c>
      <c r="K160" s="11">
        <v>73000000000</v>
      </c>
      <c r="L160" s="13">
        <f>$K160/SUMIFS($K$1:$K$499,E$1:E$499,E160)*100</f>
        <v>3.3014196104324856</v>
      </c>
      <c r="M160" s="13">
        <f>$K160/SUMIFS($K$1:$K$499,F$1:F$499,F160)*100</f>
        <v>11.111956769921608</v>
      </c>
      <c r="N160" s="13">
        <f>$K160/SUMIFS($K$1:$K$499,G$1:G$499,G160)*100</f>
        <v>15.084202913524125</v>
      </c>
      <c r="O160" s="13">
        <f>$K160/SUMIFS($K$1:$K$499,H$1:H$499,H160)*100</f>
        <v>15.707369553523401</v>
      </c>
      <c r="P160" s="13">
        <f>$K160/SUMIFS($K$1:$K$499,I$1:I$499,I160)*100</f>
        <v>15.707369553523401</v>
      </c>
      <c r="Q160" s="13">
        <f t="shared" si="4"/>
        <v>10.899371444148185</v>
      </c>
      <c r="R160" s="13">
        <f t="shared" si="5"/>
        <v>123.47558325660667</v>
      </c>
      <c r="S160" s="13" t="s">
        <v>1755</v>
      </c>
      <c r="T160" s="28" t="s">
        <v>1816</v>
      </c>
    </row>
    <row r="161" spans="1:20" x14ac:dyDescent="0.25">
      <c r="A161" s="1" t="s">
        <v>352</v>
      </c>
      <c r="B161" s="5" t="s">
        <v>834</v>
      </c>
      <c r="C161" s="5" t="s">
        <v>19</v>
      </c>
      <c r="D161" s="5" t="s">
        <v>811</v>
      </c>
      <c r="E161" s="7" t="s">
        <v>1408</v>
      </c>
      <c r="F161" s="7" t="s">
        <v>1597</v>
      </c>
      <c r="G161" s="7" t="s">
        <v>1598</v>
      </c>
      <c r="H161" s="7" t="s">
        <v>1600</v>
      </c>
      <c r="I161" s="7">
        <v>524126</v>
      </c>
      <c r="J161" s="7" t="s">
        <v>248</v>
      </c>
      <c r="K161" s="10">
        <v>33100000000</v>
      </c>
      <c r="L161" s="14">
        <f>$K161/SUMIFS($K$1:$K$499,E$1:E$499,E161)*100</f>
        <v>1.4969450562371958</v>
      </c>
      <c r="M161" s="14">
        <f>$K161/SUMIFS($K$1:$K$499,F$1:F$499,F161)*100</f>
        <v>2.5408766408229067</v>
      </c>
      <c r="N161" s="14">
        <f>$K161/SUMIFS($K$1:$K$499,G$1:G$499,G161)*100</f>
        <v>2.6584210103606134</v>
      </c>
      <c r="O161" s="14">
        <f>$K161/SUMIFS($K$1:$K$499,H$1:H$499,H161)*100</f>
        <v>6.4952904238618521</v>
      </c>
      <c r="P161" s="14">
        <f>$K161/SUMIFS($K$1:$K$499,I$1:I$499,I161)*100</f>
        <v>6.4952904238618521</v>
      </c>
      <c r="Q161" s="14">
        <f t="shared" si="4"/>
        <v>2.240844501392981</v>
      </c>
      <c r="R161" s="14">
        <f t="shared" si="5"/>
        <v>6.4560541038794979</v>
      </c>
      <c r="S161" s="14" t="s">
        <v>1755</v>
      </c>
      <c r="T161" s="29" t="s">
        <v>1818</v>
      </c>
    </row>
    <row r="162" spans="1:20" x14ac:dyDescent="0.25">
      <c r="A162" s="2" t="s">
        <v>835</v>
      </c>
      <c r="B162" s="6" t="s">
        <v>836</v>
      </c>
      <c r="C162" s="6" t="s">
        <v>19</v>
      </c>
      <c r="D162" s="6" t="s">
        <v>837</v>
      </c>
      <c r="E162" s="8" t="s">
        <v>1408</v>
      </c>
      <c r="F162" s="8" t="s">
        <v>1604</v>
      </c>
      <c r="G162" s="8" t="s">
        <v>1613</v>
      </c>
      <c r="H162" s="8" t="s">
        <v>1614</v>
      </c>
      <c r="I162" s="8">
        <v>523210</v>
      </c>
      <c r="J162" s="8" t="s">
        <v>241</v>
      </c>
      <c r="K162" s="11">
        <v>2600000000</v>
      </c>
      <c r="L162" s="13">
        <f>$K162/SUMIFS($K$1:$K$499,E$1:E$499,E162)*100</f>
        <v>0.11758480804280086</v>
      </c>
      <c r="M162" s="13">
        <f>$K162/SUMIFS($K$1:$K$499,F$1:F$499,F162)*100</f>
        <v>1.2476007677543186</v>
      </c>
      <c r="N162" s="13">
        <f>$K162/SUMIFS($K$1:$K$499,G$1:G$499,G162)*100</f>
        <v>8.3333333333333321</v>
      </c>
      <c r="O162" s="13">
        <f>$K162/SUMIFS($K$1:$K$499,H$1:H$499,H162)*100</f>
        <v>8.3333333333333321</v>
      </c>
      <c r="P162" s="13">
        <f>$K162/SUMIFS($K$1:$K$499,I$1:I$499,I162)*100</f>
        <v>8.3333333333333321</v>
      </c>
      <c r="Q162" s="13">
        <f t="shared" si="4"/>
        <v>1.3826187082462325E-2</v>
      </c>
      <c r="R162" s="13">
        <f t="shared" si="5"/>
        <v>1.5565076757011653</v>
      </c>
      <c r="S162" s="13" t="s">
        <v>1755</v>
      </c>
      <c r="T162" s="28" t="s">
        <v>1817</v>
      </c>
    </row>
    <row r="163" spans="1:20" x14ac:dyDescent="0.25">
      <c r="A163" s="1" t="s">
        <v>358</v>
      </c>
      <c r="B163" s="5" t="s">
        <v>838</v>
      </c>
      <c r="C163" s="5" t="s">
        <v>19</v>
      </c>
      <c r="D163" s="5" t="s">
        <v>839</v>
      </c>
      <c r="E163" s="7" t="s">
        <v>1408</v>
      </c>
      <c r="F163" s="7" t="s">
        <v>1607</v>
      </c>
      <c r="G163" s="7" t="s">
        <v>1396</v>
      </c>
      <c r="H163" s="7" t="s">
        <v>1610</v>
      </c>
      <c r="I163" s="7">
        <v>522110</v>
      </c>
      <c r="J163" s="7" t="s">
        <v>230</v>
      </c>
      <c r="K163" s="10">
        <v>6000000000</v>
      </c>
      <c r="L163" s="14">
        <f>$K163/SUMIFS($K$1:$K$499,E$1:E$499,E163)*100</f>
        <v>0.27134955702184815</v>
      </c>
      <c r="M163" s="14">
        <f>$K163/SUMIFS($K$1:$K$499,F$1:F$499,F163)*100</f>
        <v>0.91331151533602251</v>
      </c>
      <c r="N163" s="14">
        <f>$K163/SUMIFS($K$1:$K$499,G$1:G$499,G163)*100</f>
        <v>1.2397974997417089</v>
      </c>
      <c r="O163" s="14">
        <f>$K163/SUMIFS($K$1:$K$499,H$1:H$499,H163)*100</f>
        <v>1.2910166756320602</v>
      </c>
      <c r="P163" s="14">
        <f>$K163/SUMIFS($K$1:$K$499,I$1:I$499,I163)*100</f>
        <v>1.2910166756320602</v>
      </c>
      <c r="Q163" s="14">
        <f t="shared" si="4"/>
        <v>7.3630582095953218E-2</v>
      </c>
      <c r="R163" s="14">
        <f t="shared" si="5"/>
        <v>0.83413792404538167</v>
      </c>
      <c r="S163" s="14" t="s">
        <v>1755</v>
      </c>
      <c r="T163" s="29" t="s">
        <v>1816</v>
      </c>
    </row>
    <row r="164" spans="1:20" x14ac:dyDescent="0.25">
      <c r="A164" s="2" t="s">
        <v>515</v>
      </c>
      <c r="B164" s="6" t="s">
        <v>840</v>
      </c>
      <c r="C164" s="6" t="s">
        <v>19</v>
      </c>
      <c r="D164" s="6" t="s">
        <v>811</v>
      </c>
      <c r="E164" s="8" t="s">
        <v>1408</v>
      </c>
      <c r="F164" s="8" t="s">
        <v>1597</v>
      </c>
      <c r="G164" s="8" t="s">
        <v>1598</v>
      </c>
      <c r="H164" s="8" t="s">
        <v>1600</v>
      </c>
      <c r="I164" s="8">
        <v>524126</v>
      </c>
      <c r="J164" s="8" t="s">
        <v>248</v>
      </c>
      <c r="K164" s="11">
        <v>6500000000</v>
      </c>
      <c r="L164" s="13">
        <f>$K164/SUMIFS($K$1:$K$499,E$1:E$499,E164)*100</f>
        <v>0.29396202010700218</v>
      </c>
      <c r="M164" s="13">
        <f>$K164/SUMIFS($K$1:$K$499,F$1:F$499,F164)*100</f>
        <v>0.49896369079603897</v>
      </c>
      <c r="N164" s="13">
        <f>$K164/SUMIFS($K$1:$K$499,G$1:G$499,G164)*100</f>
        <v>0.52204642197413853</v>
      </c>
      <c r="O164" s="13">
        <f>$K164/SUMIFS($K$1:$K$499,H$1:H$499,H164)*100</f>
        <v>1.2755102040816326</v>
      </c>
      <c r="P164" s="13">
        <f>$K164/SUMIFS($K$1:$K$499,I$1:I$499,I164)*100</f>
        <v>1.2755102040816326</v>
      </c>
      <c r="Q164" s="13">
        <f t="shared" si="4"/>
        <v>8.6413669265389556E-2</v>
      </c>
      <c r="R164" s="13">
        <f t="shared" si="5"/>
        <v>0.24896476473280518</v>
      </c>
      <c r="S164" s="13" t="s">
        <v>1755</v>
      </c>
      <c r="T164" s="28" t="s">
        <v>1818</v>
      </c>
    </row>
    <row r="165" spans="1:20" x14ac:dyDescent="0.25">
      <c r="A165" s="1" t="s">
        <v>363</v>
      </c>
      <c r="B165" s="5" t="s">
        <v>841</v>
      </c>
      <c r="C165" s="5" t="s">
        <v>19</v>
      </c>
      <c r="D165" s="5" t="s">
        <v>824</v>
      </c>
      <c r="E165" s="7" t="s">
        <v>1408</v>
      </c>
      <c r="F165" s="7" t="s">
        <v>1607</v>
      </c>
      <c r="G165" s="7" t="s">
        <v>1396</v>
      </c>
      <c r="H165" s="7" t="s">
        <v>1610</v>
      </c>
      <c r="I165" s="7">
        <v>522110</v>
      </c>
      <c r="J165" s="7" t="s">
        <v>230</v>
      </c>
      <c r="K165" s="10">
        <v>3400000000</v>
      </c>
      <c r="L165" s="14">
        <f>$K165/SUMIFS($K$1:$K$499,E$1:E$499,E165)*100</f>
        <v>0.15376474897904729</v>
      </c>
      <c r="M165" s="14">
        <f>$K165/SUMIFS($K$1:$K$499,F$1:F$499,F165)*100</f>
        <v>0.5175431920237461</v>
      </c>
      <c r="N165" s="14">
        <f>$K165/SUMIFS($K$1:$K$499,G$1:G$499,G165)*100</f>
        <v>0.70255191652030169</v>
      </c>
      <c r="O165" s="14">
        <f>$K165/SUMIFS($K$1:$K$499,H$1:H$499,H165)*100</f>
        <v>0.73157611619150076</v>
      </c>
      <c r="P165" s="14">
        <f>$K165/SUMIFS($K$1:$K$499,I$1:I$499,I165)*100</f>
        <v>0.73157611619150076</v>
      </c>
      <c r="Q165" s="14">
        <f t="shared" si="4"/>
        <v>2.3643598028589424E-2</v>
      </c>
      <c r="R165" s="14">
        <f t="shared" si="5"/>
        <v>0.26785095561012812</v>
      </c>
      <c r="S165" s="14" t="s">
        <v>1755</v>
      </c>
      <c r="T165" s="29" t="s">
        <v>1816</v>
      </c>
    </row>
    <row r="166" spans="1:20" x14ac:dyDescent="0.25">
      <c r="A166" s="2" t="s">
        <v>517</v>
      </c>
      <c r="B166" s="6" t="s">
        <v>842</v>
      </c>
      <c r="C166" s="6" t="s">
        <v>19</v>
      </c>
      <c r="D166" s="6" t="s">
        <v>837</v>
      </c>
      <c r="E166" s="8" t="s">
        <v>1408</v>
      </c>
      <c r="F166" s="8" t="s">
        <v>1604</v>
      </c>
      <c r="G166" s="8" t="s">
        <v>1613</v>
      </c>
      <c r="H166" s="8" t="s">
        <v>1614</v>
      </c>
      <c r="I166" s="8">
        <v>523210</v>
      </c>
      <c r="J166" s="8" t="s">
        <v>241</v>
      </c>
      <c r="K166" s="11">
        <v>5000000000</v>
      </c>
      <c r="L166" s="13">
        <f>$K166/SUMIFS($K$1:$K$499,E$1:E$499,E166)*100</f>
        <v>0.22612463085154014</v>
      </c>
      <c r="M166" s="13">
        <f>$K166/SUMIFS($K$1:$K$499,F$1:F$499,F166)*100</f>
        <v>2.3992322456813819</v>
      </c>
      <c r="N166" s="13">
        <f>$K166/SUMIFS($K$1:$K$499,G$1:G$499,G166)*100</f>
        <v>16.025641025641026</v>
      </c>
      <c r="O166" s="13">
        <f>$K166/SUMIFS($K$1:$K$499,H$1:H$499,H166)*100</f>
        <v>16.025641025641026</v>
      </c>
      <c r="P166" s="13">
        <f>$K166/SUMIFS($K$1:$K$499,I$1:I$499,I166)*100</f>
        <v>16.025641025641026</v>
      </c>
      <c r="Q166" s="13">
        <f t="shared" si="4"/>
        <v>5.1132348677745298E-2</v>
      </c>
      <c r="R166" s="13">
        <f t="shared" si="5"/>
        <v>5.7563153687173267</v>
      </c>
      <c r="S166" s="13" t="s">
        <v>1755</v>
      </c>
      <c r="T166" s="28" t="s">
        <v>1817</v>
      </c>
    </row>
    <row r="167" spans="1:20" x14ac:dyDescent="0.25">
      <c r="A167" s="1" t="s">
        <v>369</v>
      </c>
      <c r="B167" s="5" t="s">
        <v>843</v>
      </c>
      <c r="C167" s="5" t="s">
        <v>19</v>
      </c>
      <c r="D167" s="5" t="s">
        <v>822</v>
      </c>
      <c r="E167" s="7" t="s">
        <v>1408</v>
      </c>
      <c r="F167" s="7" t="s">
        <v>1607</v>
      </c>
      <c r="G167" s="7" t="s">
        <v>1608</v>
      </c>
      <c r="H167" s="7" t="s">
        <v>1615</v>
      </c>
      <c r="I167" s="7">
        <v>522210</v>
      </c>
      <c r="J167" s="7" t="s">
        <v>233</v>
      </c>
      <c r="K167" s="10">
        <v>27400000000</v>
      </c>
      <c r="L167" s="14">
        <f>$K167/SUMIFS($K$1:$K$499,E$1:E$499,E167)*100</f>
        <v>1.2391629770664401</v>
      </c>
      <c r="M167" s="14">
        <f>$K167/SUMIFS($K$1:$K$499,F$1:F$499,F167)*100</f>
        <v>4.1707892533678361</v>
      </c>
      <c r="N167" s="14">
        <f>$K167/SUMIFS($K$1:$K$499,G$1:G$499,G167)*100</f>
        <v>27.45490981963928</v>
      </c>
      <c r="O167" s="14">
        <f>$K167/SUMIFS($K$1:$K$499,H$1:H$499,H167)*100</f>
        <v>59.051724137931039</v>
      </c>
      <c r="P167" s="14">
        <f>$K167/SUMIFS($K$1:$K$499,I$1:I$499,I167)*100</f>
        <v>59.051724137931039</v>
      </c>
      <c r="Q167" s="14">
        <f t="shared" si="4"/>
        <v>1.5355248837321627</v>
      </c>
      <c r="R167" s="14">
        <f t="shared" si="5"/>
        <v>17.395482996008631</v>
      </c>
      <c r="S167" s="14" t="s">
        <v>1755</v>
      </c>
      <c r="T167" s="29" t="s">
        <v>1816</v>
      </c>
    </row>
    <row r="168" spans="1:20" x14ac:dyDescent="0.25">
      <c r="A168" s="2" t="s">
        <v>386</v>
      </c>
      <c r="B168" s="6" t="s">
        <v>387</v>
      </c>
      <c r="C168" s="6" t="s">
        <v>19</v>
      </c>
      <c r="D168" s="6" t="s">
        <v>822</v>
      </c>
      <c r="E168" s="8" t="s">
        <v>1408</v>
      </c>
      <c r="F168" s="8" t="s">
        <v>1607</v>
      </c>
      <c r="G168" s="8" t="s">
        <v>1608</v>
      </c>
      <c r="H168" s="8" t="s">
        <v>1615</v>
      </c>
      <c r="I168" s="8">
        <v>522210</v>
      </c>
      <c r="J168" s="8" t="s">
        <v>233</v>
      </c>
      <c r="K168" s="11">
        <v>11300000000</v>
      </c>
      <c r="L168" s="13">
        <f>$K168/SUMIFS($K$1:$K$499,E$1:E$499,E168)*100</f>
        <v>0.51104166572448073</v>
      </c>
      <c r="M168" s="13">
        <f>$K168/SUMIFS($K$1:$K$499,F$1:F$499,F168)*100</f>
        <v>1.7200700205495092</v>
      </c>
      <c r="N168" s="13">
        <f>$K168/SUMIFS($K$1:$K$499,G$1:G$499,G168)*100</f>
        <v>11.322645290581162</v>
      </c>
      <c r="O168" s="13">
        <f>$K168/SUMIFS($K$1:$K$499,H$1:H$499,H168)*100</f>
        <v>24.353448275862068</v>
      </c>
      <c r="P168" s="13">
        <f>$K168/SUMIFS($K$1:$K$499,I$1:I$499,I168)*100</f>
        <v>24.353448275862068</v>
      </c>
      <c r="Q168" s="13">
        <f t="shared" si="4"/>
        <v>0.26116358410645191</v>
      </c>
      <c r="R168" s="13">
        <f t="shared" si="5"/>
        <v>2.958640875593189</v>
      </c>
      <c r="S168" s="13" t="s">
        <v>1755</v>
      </c>
      <c r="T168" s="28" t="s">
        <v>1816</v>
      </c>
    </row>
    <row r="169" spans="1:20" x14ac:dyDescent="0.25">
      <c r="A169" s="1" t="s">
        <v>531</v>
      </c>
      <c r="B169" s="5" t="s">
        <v>844</v>
      </c>
      <c r="C169" s="5" t="s">
        <v>19</v>
      </c>
      <c r="D169" s="5" t="s">
        <v>845</v>
      </c>
      <c r="E169" s="7" t="s">
        <v>1408</v>
      </c>
      <c r="F169" s="7" t="s">
        <v>1604</v>
      </c>
      <c r="G169" s="7" t="s">
        <v>191</v>
      </c>
      <c r="H169" s="7" t="s">
        <v>1612</v>
      </c>
      <c r="I169" s="7">
        <v>523120</v>
      </c>
      <c r="J169" s="7" t="s">
        <v>239</v>
      </c>
      <c r="K169" s="10">
        <v>2900000000</v>
      </c>
      <c r="L169" s="14">
        <f>$K169/SUMIFS($K$1:$K$499,E$1:E$499,E169)*100</f>
        <v>0.13115228589389327</v>
      </c>
      <c r="M169" s="14">
        <f>$K169/SUMIFS($K$1:$K$499,F$1:F$499,F169)*100</f>
        <v>1.3915547024952015</v>
      </c>
      <c r="N169" s="14">
        <f>$K169/SUMIFS($K$1:$K$499,G$1:G$499,G169)*100</f>
        <v>3.4897713598074609</v>
      </c>
      <c r="O169" s="14">
        <f>$K169/SUMIFS($K$1:$K$499,H$1:H$499,H169)*100</f>
        <v>4</v>
      </c>
      <c r="P169" s="14">
        <f>$K169/SUMIFS($K$1:$K$499,I$1:I$499,I169)*100</f>
        <v>4</v>
      </c>
      <c r="Q169" s="14">
        <f t="shared" si="4"/>
        <v>1.7200922095193517E-2</v>
      </c>
      <c r="R169" s="14">
        <f t="shared" si="5"/>
        <v>1.9364244900365088</v>
      </c>
      <c r="S169" s="14" t="s">
        <v>1755</v>
      </c>
      <c r="T169" s="29" t="s">
        <v>1817</v>
      </c>
    </row>
    <row r="170" spans="1:20" x14ac:dyDescent="0.25">
      <c r="A170" s="2" t="s">
        <v>540</v>
      </c>
      <c r="B170" s="6" t="s">
        <v>846</v>
      </c>
      <c r="C170" s="6" t="s">
        <v>19</v>
      </c>
      <c r="D170" s="6" t="s">
        <v>839</v>
      </c>
      <c r="E170" s="8" t="s">
        <v>1408</v>
      </c>
      <c r="F170" s="8" t="s">
        <v>1607</v>
      </c>
      <c r="G170" s="8" t="s">
        <v>1396</v>
      </c>
      <c r="H170" s="8" t="s">
        <v>1610</v>
      </c>
      <c r="I170" s="8">
        <v>522110</v>
      </c>
      <c r="J170" s="8" t="s">
        <v>230</v>
      </c>
      <c r="K170" s="11">
        <v>7000000000</v>
      </c>
      <c r="L170" s="13">
        <f>$K170/SUMIFS($K$1:$K$499,E$1:E$499,E170)*100</f>
        <v>0.3165744831921562</v>
      </c>
      <c r="M170" s="13">
        <f>$K170/SUMIFS($K$1:$K$499,F$1:F$499,F170)*100</f>
        <v>1.0655301012253597</v>
      </c>
      <c r="N170" s="13">
        <f>$K170/SUMIFS($K$1:$K$499,G$1:G$499,G170)*100</f>
        <v>1.446430416365327</v>
      </c>
      <c r="O170" s="13">
        <f>$K170/SUMIFS($K$1:$K$499,H$1:H$499,H170)*100</f>
        <v>1.5061861215707371</v>
      </c>
      <c r="P170" s="13">
        <f>$K170/SUMIFS($K$1:$K$499,I$1:I$499,I170)*100</f>
        <v>1.5061861215707371</v>
      </c>
      <c r="Q170" s="13">
        <f t="shared" si="4"/>
        <v>0.10021940340838079</v>
      </c>
      <c r="R170" s="13">
        <f t="shared" si="5"/>
        <v>1.1353543966173254</v>
      </c>
      <c r="S170" s="13" t="s">
        <v>1755</v>
      </c>
      <c r="T170" s="28" t="s">
        <v>1816</v>
      </c>
    </row>
    <row r="171" spans="1:20" x14ac:dyDescent="0.25">
      <c r="A171" s="1" t="s">
        <v>430</v>
      </c>
      <c r="B171" s="5" t="s">
        <v>847</v>
      </c>
      <c r="C171" s="5" t="s">
        <v>19</v>
      </c>
      <c r="D171" s="5" t="s">
        <v>839</v>
      </c>
      <c r="E171" s="7" t="s">
        <v>1408</v>
      </c>
      <c r="F171" s="7" t="s">
        <v>1607</v>
      </c>
      <c r="G171" s="7" t="s">
        <v>1396</v>
      </c>
      <c r="H171" s="7" t="s">
        <v>1610</v>
      </c>
      <c r="I171" s="7">
        <v>522110</v>
      </c>
      <c r="J171" s="7" t="s">
        <v>230</v>
      </c>
      <c r="K171" s="10">
        <v>3200000000</v>
      </c>
      <c r="L171" s="14">
        <f>$K171/SUMIFS($K$1:$K$499,E$1:E$499,E171)*100</f>
        <v>0.14471976374498569</v>
      </c>
      <c r="M171" s="14">
        <f>$K171/SUMIFS($K$1:$K$499,F$1:F$499,F171)*100</f>
        <v>0.48709947484587873</v>
      </c>
      <c r="N171" s="14">
        <f>$K171/SUMIFS($K$1:$K$499,G$1:G$499,G171)*100</f>
        <v>0.66122533319557808</v>
      </c>
      <c r="O171" s="14">
        <f>$K171/SUMIFS($K$1:$K$499,H$1:H$499,H171)*100</f>
        <v>0.68854222700376555</v>
      </c>
      <c r="P171" s="14">
        <f>$K171/SUMIFS($K$1:$K$499,I$1:I$499,I171)*100</f>
        <v>0.68854222700376555</v>
      </c>
      <c r="Q171" s="14">
        <f t="shared" si="4"/>
        <v>2.0943810018404473E-2</v>
      </c>
      <c r="R171" s="14">
        <f t="shared" si="5"/>
        <v>0.23726589839513085</v>
      </c>
      <c r="S171" s="14" t="s">
        <v>1755</v>
      </c>
      <c r="T171" s="29" t="s">
        <v>1816</v>
      </c>
    </row>
    <row r="172" spans="1:20" x14ac:dyDescent="0.25">
      <c r="A172" s="2" t="s">
        <v>438</v>
      </c>
      <c r="B172" s="6" t="s">
        <v>848</v>
      </c>
      <c r="C172" s="6" t="s">
        <v>19</v>
      </c>
      <c r="D172" s="6" t="s">
        <v>809</v>
      </c>
      <c r="E172" s="8" t="s">
        <v>1408</v>
      </c>
      <c r="F172" s="8" t="s">
        <v>1597</v>
      </c>
      <c r="G172" s="8" t="s">
        <v>1598</v>
      </c>
      <c r="H172" s="8" t="s">
        <v>1599</v>
      </c>
      <c r="I172" s="8">
        <v>524113</v>
      </c>
      <c r="J172" s="8" t="s">
        <v>246</v>
      </c>
      <c r="K172" s="11">
        <v>4500000000</v>
      </c>
      <c r="L172" s="13">
        <f>$K172/SUMIFS($K$1:$K$499,E$1:E$499,E172)*100</f>
        <v>0.20351216776638612</v>
      </c>
      <c r="M172" s="13">
        <f>$K172/SUMIFS($K$1:$K$499,F$1:F$499,F172)*100</f>
        <v>0.34543640132033471</v>
      </c>
      <c r="N172" s="13">
        <f>$K172/SUMIFS($K$1:$K$499,G$1:G$499,G172)*100</f>
        <v>0.36141675367440368</v>
      </c>
      <c r="O172" s="13">
        <f>$K172/SUMIFS($K$1:$K$499,H$1:H$499,H172)*100</f>
        <v>0.61838669781503364</v>
      </c>
      <c r="P172" s="13">
        <f>$K172/SUMIFS($K$1:$K$499,I$1:I$499,I172)*100</f>
        <v>2.9220779220779218</v>
      </c>
      <c r="Q172" s="13">
        <f t="shared" si="4"/>
        <v>4.141720242897369E-2</v>
      </c>
      <c r="R172" s="13">
        <f t="shared" si="5"/>
        <v>0.11932630735714334</v>
      </c>
      <c r="S172" s="13" t="s">
        <v>1755</v>
      </c>
      <c r="T172" s="28" t="s">
        <v>1818</v>
      </c>
    </row>
    <row r="173" spans="1:20" x14ac:dyDescent="0.25">
      <c r="A173" s="1" t="s">
        <v>444</v>
      </c>
      <c r="B173" s="5" t="s">
        <v>849</v>
      </c>
      <c r="C173" s="5" t="s">
        <v>19</v>
      </c>
      <c r="D173" s="5" t="s">
        <v>845</v>
      </c>
      <c r="E173" s="7" t="s">
        <v>1408</v>
      </c>
      <c r="F173" s="7" t="s">
        <v>1604</v>
      </c>
      <c r="G173" s="7" t="s">
        <v>1605</v>
      </c>
      <c r="H173" s="7" t="s">
        <v>1616</v>
      </c>
      <c r="I173" s="7">
        <v>523999</v>
      </c>
      <c r="J173" s="7" t="s">
        <v>245</v>
      </c>
      <c r="K173" s="10">
        <v>31400000000</v>
      </c>
      <c r="L173" s="14">
        <f>$K173/SUMIFS($K$1:$K$499,E$1:E$499,E173)*100</f>
        <v>1.420062681747672</v>
      </c>
      <c r="M173" s="14">
        <f>$K173/SUMIFS($K$1:$K$499,F$1:F$499,F173)*100</f>
        <v>15.067178502879077</v>
      </c>
      <c r="N173" s="14">
        <f>$K173/SUMIFS($K$1:$K$499,G$1:G$499,G173)*100</f>
        <v>33.368756641870348</v>
      </c>
      <c r="O173" s="14">
        <f>$K173/SUMIFS($K$1:$K$499,H$1:H$499,H173)*100</f>
        <v>64.212678936605315</v>
      </c>
      <c r="P173" s="14">
        <f>$K173/SUMIFS($K$1:$K$499,I$1:I$499,I173)*100</f>
        <v>100</v>
      </c>
      <c r="Q173" s="14">
        <f t="shared" si="4"/>
        <v>2.01657802009239</v>
      </c>
      <c r="R173" s="14">
        <f t="shared" si="5"/>
        <v>227.01986803762139</v>
      </c>
      <c r="S173" s="14" t="s">
        <v>1755</v>
      </c>
      <c r="T173" s="29" t="s">
        <v>1817</v>
      </c>
    </row>
    <row r="174" spans="1:20" x14ac:dyDescent="0.25">
      <c r="A174" s="2" t="s">
        <v>850</v>
      </c>
      <c r="B174" s="6" t="s">
        <v>851</v>
      </c>
      <c r="C174" s="6" t="s">
        <v>19</v>
      </c>
      <c r="D174" s="6" t="s">
        <v>839</v>
      </c>
      <c r="E174" s="8" t="s">
        <v>1408</v>
      </c>
      <c r="F174" s="8" t="s">
        <v>1607</v>
      </c>
      <c r="G174" s="8" t="s">
        <v>1396</v>
      </c>
      <c r="H174" s="8" t="s">
        <v>1610</v>
      </c>
      <c r="I174" s="8">
        <v>522110</v>
      </c>
      <c r="J174" s="8" t="s">
        <v>230</v>
      </c>
      <c r="K174" s="11">
        <v>4700000000</v>
      </c>
      <c r="L174" s="13">
        <f>$K174/SUMIFS($K$1:$K$499,E$1:E$499,E174)*100</f>
        <v>0.2125571530004477</v>
      </c>
      <c r="M174" s="13">
        <f>$K174/SUMIFS($K$1:$K$499,F$1:F$499,F174)*100</f>
        <v>0.7154273536798843</v>
      </c>
      <c r="N174" s="13">
        <f>$K174/SUMIFS($K$1:$K$499,G$1:G$499,G174)*100</f>
        <v>0.97117470813100526</v>
      </c>
      <c r="O174" s="13">
        <f>$K174/SUMIFS($K$1:$K$499,H$1:H$499,H174)*100</f>
        <v>1.0112963959117804</v>
      </c>
      <c r="P174" s="13">
        <f>$K174/SUMIFS($K$1:$K$499,I$1:I$499,I174)*100</f>
        <v>1.0112963959117804</v>
      </c>
      <c r="Q174" s="13">
        <f t="shared" si="4"/>
        <v>4.5180543291655731E-2</v>
      </c>
      <c r="R174" s="13">
        <f t="shared" si="5"/>
        <v>0.51183629839340228</v>
      </c>
      <c r="S174" s="13" t="s">
        <v>1755</v>
      </c>
      <c r="T174" s="28" t="s">
        <v>1816</v>
      </c>
    </row>
    <row r="175" spans="1:20" x14ac:dyDescent="0.25">
      <c r="A175" s="1" t="s">
        <v>452</v>
      </c>
      <c r="B175" s="5" t="s">
        <v>852</v>
      </c>
      <c r="C175" s="5" t="s">
        <v>19</v>
      </c>
      <c r="D175" s="5" t="s">
        <v>811</v>
      </c>
      <c r="E175" s="7" t="s">
        <v>1408</v>
      </c>
      <c r="F175" s="7" t="s">
        <v>1597</v>
      </c>
      <c r="G175" s="7" t="s">
        <v>1598</v>
      </c>
      <c r="H175" s="7" t="s">
        <v>1600</v>
      </c>
      <c r="I175" s="7">
        <v>524126</v>
      </c>
      <c r="J175" s="7" t="s">
        <v>248</v>
      </c>
      <c r="K175" s="10">
        <v>20000000000</v>
      </c>
      <c r="L175" s="14">
        <f>$K175/SUMIFS($K$1:$K$499,E$1:E$499,E175)*100</f>
        <v>0.90449852340616055</v>
      </c>
      <c r="M175" s="14">
        <f>$K175/SUMIFS($K$1:$K$499,F$1:F$499,F175)*100</f>
        <v>1.5352728947570431</v>
      </c>
      <c r="N175" s="14">
        <f>$K175/SUMIFS($K$1:$K$499,G$1:G$499,G175)*100</f>
        <v>1.6062966829973497</v>
      </c>
      <c r="O175" s="14">
        <f>$K175/SUMIFS($K$1:$K$499,H$1:H$499,H175)*100</f>
        <v>3.9246467817896389</v>
      </c>
      <c r="P175" s="14">
        <f>$K175/SUMIFS($K$1:$K$499,I$1:I$499,I175)*100</f>
        <v>3.9246467817896389</v>
      </c>
      <c r="Q175" s="14">
        <f t="shared" si="4"/>
        <v>0.81811757884392478</v>
      </c>
      <c r="R175" s="14">
        <f t="shared" si="5"/>
        <v>2.3570628613756708</v>
      </c>
      <c r="S175" s="14" t="s">
        <v>1755</v>
      </c>
      <c r="T175" s="29" t="s">
        <v>1818</v>
      </c>
    </row>
    <row r="176" spans="1:20" x14ac:dyDescent="0.25">
      <c r="A176" s="2" t="s">
        <v>466</v>
      </c>
      <c r="B176" s="6" t="s">
        <v>853</v>
      </c>
      <c r="C176" s="6" t="s">
        <v>19</v>
      </c>
      <c r="D176" s="6" t="s">
        <v>837</v>
      </c>
      <c r="E176" s="8" t="s">
        <v>1408</v>
      </c>
      <c r="F176" s="8" t="s">
        <v>1604</v>
      </c>
      <c r="G176" s="8" t="s">
        <v>1613</v>
      </c>
      <c r="H176" s="8" t="s">
        <v>1614</v>
      </c>
      <c r="I176" s="8">
        <v>523210</v>
      </c>
      <c r="J176" s="8" t="s">
        <v>241</v>
      </c>
      <c r="K176" s="11">
        <v>6600000000</v>
      </c>
      <c r="L176" s="13">
        <f>$K176/SUMIFS($K$1:$K$499,E$1:E$499,E176)*100</f>
        <v>0.29848451272403298</v>
      </c>
      <c r="M176" s="13">
        <f>$K176/SUMIFS($K$1:$K$499,F$1:F$499,F176)*100</f>
        <v>3.1669865642994242</v>
      </c>
      <c r="N176" s="13">
        <f>$K176/SUMIFS($K$1:$K$499,G$1:G$499,G176)*100</f>
        <v>21.153846153846153</v>
      </c>
      <c r="O176" s="13">
        <f>$K176/SUMIFS($K$1:$K$499,H$1:H$499,H176)*100</f>
        <v>21.153846153846153</v>
      </c>
      <c r="P176" s="13">
        <f>$K176/SUMIFS($K$1:$K$499,I$1:I$499,I176)*100</f>
        <v>21.153846153846153</v>
      </c>
      <c r="Q176" s="13">
        <f t="shared" si="4"/>
        <v>8.9093004336103412E-2</v>
      </c>
      <c r="R176" s="13">
        <f t="shared" si="5"/>
        <v>10.029803898453071</v>
      </c>
      <c r="S176" s="13" t="s">
        <v>1755</v>
      </c>
      <c r="T176" s="28" t="s">
        <v>1817</v>
      </c>
    </row>
    <row r="177" spans="1:20" x14ac:dyDescent="0.25">
      <c r="A177" s="1" t="s">
        <v>854</v>
      </c>
      <c r="B177" s="5" t="s">
        <v>855</v>
      </c>
      <c r="C177" s="5" t="s">
        <v>19</v>
      </c>
      <c r="D177" s="5" t="s">
        <v>819</v>
      </c>
      <c r="E177" s="7" t="s">
        <v>1408</v>
      </c>
      <c r="F177" s="7" t="s">
        <v>1604</v>
      </c>
      <c r="G177" s="7" t="s">
        <v>1605</v>
      </c>
      <c r="H177" s="7" t="s">
        <v>1611</v>
      </c>
      <c r="I177" s="7">
        <v>523920</v>
      </c>
      <c r="J177" s="7" t="s">
        <v>242</v>
      </c>
      <c r="K177" s="10">
        <v>5600000000</v>
      </c>
      <c r="L177" s="14">
        <f>$K177/SUMIFS($K$1:$K$499,E$1:E$499,E177)*100</f>
        <v>0.25325958655372494</v>
      </c>
      <c r="M177" s="14">
        <f>$K177/SUMIFS($K$1:$K$499,F$1:F$499,F177)*100</f>
        <v>2.6871401151631478</v>
      </c>
      <c r="N177" s="14">
        <f>$K177/SUMIFS($K$1:$K$499,G$1:G$499,G177)*100</f>
        <v>5.9511158342189159</v>
      </c>
      <c r="O177" s="14">
        <f>$K177/SUMIFS($K$1:$K$499,H$1:H$499,H177)*100</f>
        <v>26.794258373205743</v>
      </c>
      <c r="P177" s="14">
        <f>$K177/SUMIFS($K$1:$K$499,I$1:I$499,I177)*100</f>
        <v>26.794258373205743</v>
      </c>
      <c r="Q177" s="14">
        <f t="shared" si="4"/>
        <v>6.4140418181363693E-2</v>
      </c>
      <c r="R177" s="14">
        <f t="shared" si="5"/>
        <v>7.2207219985190152</v>
      </c>
      <c r="S177" s="14" t="s">
        <v>1755</v>
      </c>
      <c r="T177" s="29" t="s">
        <v>1817</v>
      </c>
    </row>
    <row r="178" spans="1:20" x14ac:dyDescent="0.25">
      <c r="A178" s="2" t="s">
        <v>482</v>
      </c>
      <c r="B178" s="6" t="s">
        <v>856</v>
      </c>
      <c r="C178" s="6" t="s">
        <v>19</v>
      </c>
      <c r="D178" s="6" t="s">
        <v>824</v>
      </c>
      <c r="E178" s="8" t="s">
        <v>1408</v>
      </c>
      <c r="F178" s="8" t="s">
        <v>1607</v>
      </c>
      <c r="G178" s="8" t="s">
        <v>1396</v>
      </c>
      <c r="H178" s="8" t="s">
        <v>1610</v>
      </c>
      <c r="I178" s="8">
        <v>522110</v>
      </c>
      <c r="J178" s="8" t="s">
        <v>230</v>
      </c>
      <c r="K178" s="11">
        <v>113400000000</v>
      </c>
      <c r="L178" s="13">
        <f>$K178/SUMIFS($K$1:$K$499,E$1:E$499,E178)*100</f>
        <v>5.1285066277129303</v>
      </c>
      <c r="M178" s="13">
        <f>$K178/SUMIFS($K$1:$K$499,F$1:F$499,F178)*100</f>
        <v>17.261587639850827</v>
      </c>
      <c r="N178" s="13">
        <f>$K178/SUMIFS($K$1:$K$499,G$1:G$499,G178)*100</f>
        <v>23.432172745118297</v>
      </c>
      <c r="O178" s="13">
        <f>$K178/SUMIFS($K$1:$K$499,H$1:H$499,H178)*100</f>
        <v>24.400215169445939</v>
      </c>
      <c r="P178" s="13">
        <f>$K178/SUMIFS($K$1:$K$499,I$1:I$499,I178)*100</f>
        <v>24.400215169445939</v>
      </c>
      <c r="Q178" s="13">
        <f t="shared" si="4"/>
        <v>26.301580230495453</v>
      </c>
      <c r="R178" s="13">
        <f t="shared" si="5"/>
        <v>297.96240784825085</v>
      </c>
      <c r="S178" s="13" t="s">
        <v>1755</v>
      </c>
      <c r="T178" s="28" t="s">
        <v>1816</v>
      </c>
    </row>
    <row r="179" spans="1:20" x14ac:dyDescent="0.25">
      <c r="A179" s="1" t="s">
        <v>15</v>
      </c>
      <c r="B179" s="5" t="s">
        <v>857</v>
      </c>
      <c r="C179" s="5" t="s">
        <v>19</v>
      </c>
      <c r="D179" s="5" t="s">
        <v>839</v>
      </c>
      <c r="E179" s="7" t="s">
        <v>1408</v>
      </c>
      <c r="F179" s="7" t="s">
        <v>1607</v>
      </c>
      <c r="G179" s="7" t="s">
        <v>1396</v>
      </c>
      <c r="H179" s="7" t="s">
        <v>1610</v>
      </c>
      <c r="I179" s="7">
        <v>522110</v>
      </c>
      <c r="J179" s="7" t="s">
        <v>230</v>
      </c>
      <c r="K179" s="10">
        <v>6200000000</v>
      </c>
      <c r="L179" s="14">
        <f>$K179/SUMIFS($K$1:$K$499,E$1:E$499,E179)*100</f>
        <v>0.28039454225590976</v>
      </c>
      <c r="M179" s="14">
        <f>$K179/SUMIFS($K$1:$K$499,F$1:F$499,F179)*100</f>
        <v>0.94375523251389004</v>
      </c>
      <c r="N179" s="14">
        <f>$K179/SUMIFS($K$1:$K$499,G$1:G$499,G179)*100</f>
        <v>1.2811240830664326</v>
      </c>
      <c r="O179" s="14">
        <f>$K179/SUMIFS($K$1:$K$499,H$1:H$499,H179)*100</f>
        <v>1.3340505648197956</v>
      </c>
      <c r="P179" s="14">
        <f>$K179/SUMIFS($K$1:$K$499,I$1:I$499,I179)*100</f>
        <v>1.3340505648197956</v>
      </c>
      <c r="Q179" s="14">
        <f t="shared" si="4"/>
        <v>7.8621099326901159E-2</v>
      </c>
      <c r="R179" s="14">
        <f t="shared" si="5"/>
        <v>0.8906739388973467</v>
      </c>
      <c r="S179" s="14" t="s">
        <v>1755</v>
      </c>
      <c r="T179" s="29" t="s">
        <v>1816</v>
      </c>
    </row>
    <row r="180" spans="1:20" x14ac:dyDescent="0.25">
      <c r="A180" s="2" t="s">
        <v>11</v>
      </c>
      <c r="B180" s="6" t="s">
        <v>858</v>
      </c>
      <c r="C180" s="6" t="s">
        <v>19</v>
      </c>
      <c r="D180" s="6" t="s">
        <v>813</v>
      </c>
      <c r="E180" s="8" t="s">
        <v>1408</v>
      </c>
      <c r="F180" s="8" t="s">
        <v>1597</v>
      </c>
      <c r="G180" s="8" t="s">
        <v>1598</v>
      </c>
      <c r="H180" s="8" t="s">
        <v>1600</v>
      </c>
      <c r="I180" s="8">
        <v>524126</v>
      </c>
      <c r="J180" s="8" t="s">
        <v>248</v>
      </c>
      <c r="K180" s="11">
        <v>14300000000</v>
      </c>
      <c r="L180" s="13">
        <f>$K180/SUMIFS($K$1:$K$499,E$1:E$499,E180)*100</f>
        <v>0.64671644423540475</v>
      </c>
      <c r="M180" s="13">
        <f>$K180/SUMIFS($K$1:$K$499,F$1:F$499,F180)*100</f>
        <v>1.0977201197512858</v>
      </c>
      <c r="N180" s="13">
        <f>$K180/SUMIFS($K$1:$K$499,G$1:G$499,G180)*100</f>
        <v>1.1485021283431049</v>
      </c>
      <c r="O180" s="13">
        <f>$K180/SUMIFS($K$1:$K$499,H$1:H$499,H180)*100</f>
        <v>2.806122448979592</v>
      </c>
      <c r="P180" s="13">
        <f>$K180/SUMIFS($K$1:$K$499,I$1:I$499,I180)*100</f>
        <v>2.806122448979592</v>
      </c>
      <c r="Q180" s="13">
        <f t="shared" si="4"/>
        <v>0.41824215924448538</v>
      </c>
      <c r="R180" s="13">
        <f t="shared" si="5"/>
        <v>1.2049894613067773</v>
      </c>
      <c r="S180" s="13" t="s">
        <v>1755</v>
      </c>
      <c r="T180" s="28" t="s">
        <v>1818</v>
      </c>
    </row>
    <row r="181" spans="1:20" x14ac:dyDescent="0.25">
      <c r="A181" s="1" t="s">
        <v>859</v>
      </c>
      <c r="B181" s="5" t="s">
        <v>860</v>
      </c>
      <c r="C181" s="5" t="s">
        <v>19</v>
      </c>
      <c r="D181" s="5" t="s">
        <v>813</v>
      </c>
      <c r="E181" s="7" t="s">
        <v>1408</v>
      </c>
      <c r="F181" s="7" t="s">
        <v>1597</v>
      </c>
      <c r="G181" s="7" t="s">
        <v>1598</v>
      </c>
      <c r="H181" s="7" t="s">
        <v>1599</v>
      </c>
      <c r="I181" s="7">
        <v>524113</v>
      </c>
      <c r="J181" s="7" t="s">
        <v>246</v>
      </c>
      <c r="K181" s="10">
        <v>17400000000</v>
      </c>
      <c r="L181" s="14">
        <f>$K181/SUMIFS($K$1:$K$499,E$1:E$499,E181)*100</f>
        <v>0.78691371536335974</v>
      </c>
      <c r="M181" s="14">
        <f>$K181/SUMIFS($K$1:$K$499,F$1:F$499,F181)*100</f>
        <v>1.3356874184386274</v>
      </c>
      <c r="N181" s="14">
        <f>$K181/SUMIFS($K$1:$K$499,G$1:G$499,G181)*100</f>
        <v>1.3974781142076942</v>
      </c>
      <c r="O181" s="14">
        <f>$K181/SUMIFS($K$1:$K$499,H$1:H$499,H181)*100</f>
        <v>2.3910952315514633</v>
      </c>
      <c r="P181" s="14">
        <f>$K181/SUMIFS($K$1:$K$499,I$1:I$499,I181)*100</f>
        <v>11.298701298701298</v>
      </c>
      <c r="Q181" s="14">
        <f t="shared" si="4"/>
        <v>0.61923319542696675</v>
      </c>
      <c r="R181" s="14">
        <f t="shared" si="5"/>
        <v>1.7840608797752449</v>
      </c>
      <c r="S181" s="14" t="s">
        <v>1755</v>
      </c>
      <c r="T181" s="29" t="s">
        <v>1818</v>
      </c>
    </row>
    <row r="182" spans="1:20" x14ac:dyDescent="0.25">
      <c r="A182" s="2" t="s">
        <v>861</v>
      </c>
      <c r="B182" s="6" t="s">
        <v>862</v>
      </c>
      <c r="C182" s="6" t="s">
        <v>19</v>
      </c>
      <c r="D182" s="6" t="s">
        <v>837</v>
      </c>
      <c r="E182" s="8" t="s">
        <v>1408</v>
      </c>
      <c r="F182" s="8" t="s">
        <v>1604</v>
      </c>
      <c r="G182" s="8" t="s">
        <v>1613</v>
      </c>
      <c r="H182" s="8" t="s">
        <v>1614</v>
      </c>
      <c r="I182" s="8">
        <v>523210</v>
      </c>
      <c r="J182" s="8" t="s">
        <v>241</v>
      </c>
      <c r="K182" s="11">
        <v>4700000000</v>
      </c>
      <c r="L182" s="13">
        <f>$K182/SUMIFS($K$1:$K$499,E$1:E$499,E182)*100</f>
        <v>0.2125571530004477</v>
      </c>
      <c r="M182" s="13">
        <f>$K182/SUMIFS($K$1:$K$499,F$1:F$499,F182)*100</f>
        <v>2.2552783109404992</v>
      </c>
      <c r="N182" s="13">
        <f>$K182/SUMIFS($K$1:$K$499,G$1:G$499,G182)*100</f>
        <v>15.064102564102564</v>
      </c>
      <c r="O182" s="13">
        <f>$K182/SUMIFS($K$1:$K$499,H$1:H$499,H182)*100</f>
        <v>15.064102564102564</v>
      </c>
      <c r="P182" s="13">
        <f>$K182/SUMIFS($K$1:$K$499,I$1:I$499,I182)*100</f>
        <v>15.064102564102564</v>
      </c>
      <c r="Q182" s="13">
        <f t="shared" si="4"/>
        <v>4.5180543291655731E-2</v>
      </c>
      <c r="R182" s="13">
        <f t="shared" si="5"/>
        <v>5.086280259798631</v>
      </c>
      <c r="S182" s="13" t="s">
        <v>1755</v>
      </c>
      <c r="T182" s="28" t="s">
        <v>1817</v>
      </c>
    </row>
    <row r="183" spans="1:20" x14ac:dyDescent="0.25">
      <c r="A183" s="1" t="s">
        <v>863</v>
      </c>
      <c r="B183" s="5" t="s">
        <v>864</v>
      </c>
      <c r="C183" s="5" t="s">
        <v>19</v>
      </c>
      <c r="D183" s="5" t="s">
        <v>809</v>
      </c>
      <c r="E183" s="7" t="s">
        <v>1408</v>
      </c>
      <c r="F183" s="7" t="s">
        <v>1597</v>
      </c>
      <c r="G183" s="7" t="s">
        <v>1598</v>
      </c>
      <c r="H183" s="7" t="s">
        <v>1599</v>
      </c>
      <c r="I183" s="7">
        <v>524113</v>
      </c>
      <c r="J183" s="7" t="s">
        <v>246</v>
      </c>
      <c r="K183" s="10">
        <v>68100000000</v>
      </c>
      <c r="L183" s="14">
        <f>$K183/SUMIFS($K$1:$K$499,E$1:E$499,E183)*100</f>
        <v>3.0798174721979765</v>
      </c>
      <c r="M183" s="14">
        <f>$K183/SUMIFS($K$1:$K$499,F$1:F$499,F183)*100</f>
        <v>5.2276042066477322</v>
      </c>
      <c r="N183" s="14">
        <f>$K183/SUMIFS($K$1:$K$499,G$1:G$499,G183)*100</f>
        <v>5.4694402056059754</v>
      </c>
      <c r="O183" s="14">
        <f>$K183/SUMIFS($K$1:$K$499,H$1:H$499,H183)*100</f>
        <v>9.358252026934176</v>
      </c>
      <c r="P183" s="14">
        <f>$K183/SUMIFS($K$1:$K$499,I$1:I$499,I183)*100</f>
        <v>44.220779220779221</v>
      </c>
      <c r="Q183" s="14">
        <f t="shared" si="4"/>
        <v>9.4852756620559333</v>
      </c>
      <c r="R183" s="14">
        <f t="shared" si="5"/>
        <v>27.327845741361067</v>
      </c>
      <c r="S183" s="14" t="s">
        <v>1755</v>
      </c>
      <c r="T183" s="29" t="s">
        <v>1818</v>
      </c>
    </row>
    <row r="184" spans="1:20" x14ac:dyDescent="0.25">
      <c r="A184" s="2" t="s">
        <v>865</v>
      </c>
      <c r="B184" s="6" t="s">
        <v>866</v>
      </c>
      <c r="C184" s="6" t="s">
        <v>19</v>
      </c>
      <c r="D184" s="6" t="s">
        <v>837</v>
      </c>
      <c r="E184" s="8" t="s">
        <v>1408</v>
      </c>
      <c r="F184" s="8" t="s">
        <v>1604</v>
      </c>
      <c r="G184" s="8" t="s">
        <v>191</v>
      </c>
      <c r="H184" s="8" t="s">
        <v>1612</v>
      </c>
      <c r="I184" s="8">
        <v>523120</v>
      </c>
      <c r="J184" s="8" t="s">
        <v>239</v>
      </c>
      <c r="K184" s="11">
        <v>500000000</v>
      </c>
      <c r="L184" s="13">
        <f>$K184/SUMIFS($K$1:$K$499,E$1:E$499,E184)*100</f>
        <v>2.2612463085154015E-2</v>
      </c>
      <c r="M184" s="13">
        <f>$K184/SUMIFS($K$1:$K$499,F$1:F$499,F184)*100</f>
        <v>0.23992322456813817</v>
      </c>
      <c r="N184" s="13">
        <f>$K184/SUMIFS($K$1:$K$499,G$1:G$499,G184)*100</f>
        <v>0.60168471720818295</v>
      </c>
      <c r="O184" s="13">
        <f>$K184/SUMIFS($K$1:$K$499,H$1:H$499,H184)*100</f>
        <v>0.68965517241379315</v>
      </c>
      <c r="P184" s="13">
        <f>$K184/SUMIFS($K$1:$K$499,I$1:I$499,I184)*100</f>
        <v>0.68965517241379315</v>
      </c>
      <c r="Q184" s="13">
        <f t="shared" si="4"/>
        <v>5.1132348677745303E-4</v>
      </c>
      <c r="R184" s="13">
        <f t="shared" si="5"/>
        <v>5.7563153687173255E-2</v>
      </c>
      <c r="S184" s="13" t="s">
        <v>1755</v>
      </c>
      <c r="T184" s="28" t="s">
        <v>1817</v>
      </c>
    </row>
    <row r="185" spans="1:20" x14ac:dyDescent="0.25">
      <c r="A185" s="1" t="s">
        <v>867</v>
      </c>
      <c r="B185" s="5" t="s">
        <v>868</v>
      </c>
      <c r="C185" s="5" t="s">
        <v>19</v>
      </c>
      <c r="D185" s="5" t="s">
        <v>815</v>
      </c>
      <c r="E185" s="7" t="s">
        <v>1408</v>
      </c>
      <c r="F185" s="7" t="s">
        <v>1597</v>
      </c>
      <c r="G185" s="7" t="s">
        <v>1601</v>
      </c>
      <c r="H185" s="7" t="s">
        <v>1603</v>
      </c>
      <c r="I185" s="7">
        <v>524210</v>
      </c>
      <c r="J185" s="7" t="s">
        <v>250</v>
      </c>
      <c r="K185" s="10">
        <v>16100000000</v>
      </c>
      <c r="L185" s="14">
        <f>$K185/SUMIFS($K$1:$K$499,E$1:E$499,E185)*100</f>
        <v>0.72812131134195923</v>
      </c>
      <c r="M185" s="14">
        <f>$K185/SUMIFS($K$1:$K$499,F$1:F$499,F185)*100</f>
        <v>1.2358946802794197</v>
      </c>
      <c r="N185" s="14">
        <f>$K185/SUMIFS($K$1:$K$499,G$1:G$499,G185)*100</f>
        <v>27.951388888888889</v>
      </c>
      <c r="O185" s="14">
        <f>$K185/SUMIFS($K$1:$K$499,H$1:H$499,H185)*100</f>
        <v>50.470219435736674</v>
      </c>
      <c r="P185" s="14">
        <f>$K185/SUMIFS($K$1:$K$499,I$1:I$499,I185)*100</f>
        <v>50.470219435736674</v>
      </c>
      <c r="Q185" s="14">
        <f t="shared" si="4"/>
        <v>0.53016064403033436</v>
      </c>
      <c r="R185" s="14">
        <f t="shared" si="5"/>
        <v>1.5274356607429691</v>
      </c>
      <c r="S185" s="14" t="s">
        <v>1755</v>
      </c>
      <c r="T185" s="29" t="s">
        <v>1818</v>
      </c>
    </row>
    <row r="186" spans="1:20" x14ac:dyDescent="0.25">
      <c r="A186" s="2" t="s">
        <v>869</v>
      </c>
      <c r="B186" s="6" t="s">
        <v>870</v>
      </c>
      <c r="C186" s="6" t="s">
        <v>19</v>
      </c>
      <c r="D186" s="6" t="s">
        <v>845</v>
      </c>
      <c r="E186" s="8" t="s">
        <v>1408</v>
      </c>
      <c r="F186" s="8" t="s">
        <v>1604</v>
      </c>
      <c r="G186" s="8" t="s">
        <v>191</v>
      </c>
      <c r="H186" s="8" t="s">
        <v>1612</v>
      </c>
      <c r="I186" s="8">
        <v>523120</v>
      </c>
      <c r="J186" s="8" t="s">
        <v>239</v>
      </c>
      <c r="K186" s="11">
        <v>36700000000</v>
      </c>
      <c r="L186" s="13">
        <f>$K186/SUMIFS($K$1:$K$499,E$1:E$499,E186)*100</f>
        <v>1.6597547904503047</v>
      </c>
      <c r="M186" s="13">
        <f>$K186/SUMIFS($K$1:$K$499,F$1:F$499,F186)*100</f>
        <v>17.610364683301345</v>
      </c>
      <c r="N186" s="13">
        <f>$K186/SUMIFS($K$1:$K$499,G$1:G$499,G186)*100</f>
        <v>44.163658243080626</v>
      </c>
      <c r="O186" s="13">
        <f>$K186/SUMIFS($K$1:$K$499,H$1:H$499,H186)*100</f>
        <v>50.620689655172413</v>
      </c>
      <c r="P186" s="13">
        <f>$K186/SUMIFS($K$1:$K$499,I$1:I$499,I186)*100</f>
        <v>50.620689655172413</v>
      </c>
      <c r="Q186" s="13">
        <f t="shared" si="4"/>
        <v>2.754785964422735</v>
      </c>
      <c r="R186" s="13">
        <f t="shared" si="5"/>
        <v>310.1249442788673</v>
      </c>
      <c r="S186" s="13" t="s">
        <v>1755</v>
      </c>
      <c r="T186" s="28" t="s">
        <v>1817</v>
      </c>
    </row>
    <row r="187" spans="1:20" x14ac:dyDescent="0.25">
      <c r="A187" s="1" t="s">
        <v>871</v>
      </c>
      <c r="B187" s="5" t="s">
        <v>872</v>
      </c>
      <c r="C187" s="5" t="s">
        <v>19</v>
      </c>
      <c r="D187" s="5" t="s">
        <v>837</v>
      </c>
      <c r="E187" s="7" t="s">
        <v>1408</v>
      </c>
      <c r="F187" s="7" t="s">
        <v>1604</v>
      </c>
      <c r="G187" s="7" t="s">
        <v>1613</v>
      </c>
      <c r="H187" s="7" t="s">
        <v>1614</v>
      </c>
      <c r="I187" s="7">
        <v>523210</v>
      </c>
      <c r="J187" s="7" t="s">
        <v>241</v>
      </c>
      <c r="K187" s="10">
        <v>1500000000</v>
      </c>
      <c r="L187" s="14">
        <f>$K187/SUMIFS($K$1:$K$499,E$1:E$499,E187)*100</f>
        <v>6.7837389255462038E-2</v>
      </c>
      <c r="M187" s="14">
        <f>$K187/SUMIFS($K$1:$K$499,F$1:F$499,F187)*100</f>
        <v>0.71976967370441458</v>
      </c>
      <c r="N187" s="14">
        <f>$K187/SUMIFS($K$1:$K$499,G$1:G$499,G187)*100</f>
        <v>4.8076923076923084</v>
      </c>
      <c r="O187" s="14">
        <f>$K187/SUMIFS($K$1:$K$499,H$1:H$499,H187)*100</f>
        <v>4.8076923076923084</v>
      </c>
      <c r="P187" s="14">
        <f>$K187/SUMIFS($K$1:$K$499,I$1:I$499,I187)*100</f>
        <v>4.8076923076923084</v>
      </c>
      <c r="Q187" s="14">
        <f t="shared" si="4"/>
        <v>4.6019113809970761E-3</v>
      </c>
      <c r="R187" s="14">
        <f t="shared" si="5"/>
        <v>0.51806838318455939</v>
      </c>
      <c r="S187" s="14" t="s">
        <v>1755</v>
      </c>
      <c r="T187" s="29" t="s">
        <v>1817</v>
      </c>
    </row>
    <row r="188" spans="1:20" x14ac:dyDescent="0.25">
      <c r="A188" s="2" t="s">
        <v>873</v>
      </c>
      <c r="B188" s="6" t="s">
        <v>874</v>
      </c>
      <c r="C188" s="6" t="s">
        <v>19</v>
      </c>
      <c r="D188" s="6" t="s">
        <v>839</v>
      </c>
      <c r="E188" s="8" t="s">
        <v>1408</v>
      </c>
      <c r="F188" s="8" t="s">
        <v>1607</v>
      </c>
      <c r="G188" s="8" t="s">
        <v>1396</v>
      </c>
      <c r="H188" s="8" t="s">
        <v>1610</v>
      </c>
      <c r="I188" s="8">
        <v>522110</v>
      </c>
      <c r="J188" s="8" t="s">
        <v>230</v>
      </c>
      <c r="K188" s="11">
        <v>6200000000</v>
      </c>
      <c r="L188" s="13">
        <f>$K188/SUMIFS($K$1:$K$499,E$1:E$499,E188)*100</f>
        <v>0.28039454225590976</v>
      </c>
      <c r="M188" s="13">
        <f>$K188/SUMIFS($K$1:$K$499,F$1:F$499,F188)*100</f>
        <v>0.94375523251389004</v>
      </c>
      <c r="N188" s="13">
        <f>$K188/SUMIFS($K$1:$K$499,G$1:G$499,G188)*100</f>
        <v>1.2811240830664326</v>
      </c>
      <c r="O188" s="13">
        <f>$K188/SUMIFS($K$1:$K$499,H$1:H$499,H188)*100</f>
        <v>1.3340505648197956</v>
      </c>
      <c r="P188" s="13">
        <f>$K188/SUMIFS($K$1:$K$499,I$1:I$499,I188)*100</f>
        <v>1.3340505648197956</v>
      </c>
      <c r="Q188" s="13">
        <f t="shared" si="4"/>
        <v>7.8621099326901159E-2</v>
      </c>
      <c r="R188" s="13">
        <f t="shared" si="5"/>
        <v>0.8906739388973467</v>
      </c>
      <c r="S188" s="13" t="s">
        <v>1755</v>
      </c>
      <c r="T188" s="28" t="s">
        <v>1816</v>
      </c>
    </row>
    <row r="189" spans="1:20" x14ac:dyDescent="0.25">
      <c r="A189" s="1" t="s">
        <v>875</v>
      </c>
      <c r="B189" s="5" t="s">
        <v>876</v>
      </c>
      <c r="C189" s="5" t="s">
        <v>19</v>
      </c>
      <c r="D189" s="5" t="s">
        <v>837</v>
      </c>
      <c r="E189" s="7" t="s">
        <v>1408</v>
      </c>
      <c r="F189" s="7" t="s">
        <v>1604</v>
      </c>
      <c r="G189" s="7" t="s">
        <v>1613</v>
      </c>
      <c r="H189" s="7" t="s">
        <v>1614</v>
      </c>
      <c r="I189" s="7">
        <v>523210</v>
      </c>
      <c r="J189" s="7" t="s">
        <v>241</v>
      </c>
      <c r="K189" s="10">
        <v>4300000000</v>
      </c>
      <c r="L189" s="14">
        <f>$K189/SUMIFS($K$1:$K$499,E$1:E$499,E189)*100</f>
        <v>0.19446718253232451</v>
      </c>
      <c r="M189" s="14">
        <f>$K189/SUMIFS($K$1:$K$499,F$1:F$499,F189)*100</f>
        <v>2.0633397312859887</v>
      </c>
      <c r="N189" s="14">
        <f>$K189/SUMIFS($K$1:$K$499,G$1:G$499,G189)*100</f>
        <v>13.782051282051283</v>
      </c>
      <c r="O189" s="14">
        <f>$K189/SUMIFS($K$1:$K$499,H$1:H$499,H189)*100</f>
        <v>13.782051282051283</v>
      </c>
      <c r="P189" s="14">
        <f>$K189/SUMIFS($K$1:$K$499,I$1:I$499,I189)*100</f>
        <v>13.782051282051283</v>
      </c>
      <c r="Q189" s="14">
        <f t="shared" si="4"/>
        <v>3.7817485082060419E-2</v>
      </c>
      <c r="R189" s="14">
        <f t="shared" si="5"/>
        <v>4.2573708467033358</v>
      </c>
      <c r="S189" s="14" t="s">
        <v>1755</v>
      </c>
      <c r="T189" s="29" t="s">
        <v>1817</v>
      </c>
    </row>
    <row r="190" spans="1:20" x14ac:dyDescent="0.25">
      <c r="A190" s="2" t="s">
        <v>877</v>
      </c>
      <c r="B190" s="6" t="s">
        <v>878</v>
      </c>
      <c r="C190" s="6" t="s">
        <v>19</v>
      </c>
      <c r="D190" s="6" t="s">
        <v>819</v>
      </c>
      <c r="E190" s="8" t="s">
        <v>1408</v>
      </c>
      <c r="F190" s="8" t="s">
        <v>1617</v>
      </c>
      <c r="G190" s="8" t="s">
        <v>1618</v>
      </c>
      <c r="H190" s="8" t="s">
        <v>1619</v>
      </c>
      <c r="I190" s="8">
        <v>525920</v>
      </c>
      <c r="J190" s="8" t="s">
        <v>252</v>
      </c>
      <c r="K190" s="11">
        <v>5300000000</v>
      </c>
      <c r="L190" s="13">
        <f>$K190/SUMIFS($K$1:$K$499,E$1:E$499,E190)*100</f>
        <v>0.23969210870263255</v>
      </c>
      <c r="M190" s="13">
        <f>$K190/SUMIFS($K$1:$K$499,F$1:F$499,F190)*100</f>
        <v>12.291280148423006</v>
      </c>
      <c r="N190" s="13">
        <f>$K190/SUMIFS($K$1:$K$499,G$1:G$499,G190)*100</f>
        <v>12.291280148423006</v>
      </c>
      <c r="O190" s="13">
        <f>$K190/SUMIFS($K$1:$K$499,H$1:H$499,H190)*100</f>
        <v>68.831168831168839</v>
      </c>
      <c r="P190" s="13">
        <f>$K190/SUMIFS($K$1:$K$499,I$1:I$499,I190)*100</f>
        <v>68.831168831168839</v>
      </c>
      <c r="Q190" s="13">
        <f t="shared" ref="Q190:Q253" si="6">L190^2</f>
        <v>5.7452306974314617E-2</v>
      </c>
      <c r="R190" s="13">
        <f t="shared" ref="R190:R253" si="7">M190^2</f>
        <v>151.07556768701747</v>
      </c>
      <c r="S190" s="13" t="s">
        <v>1755</v>
      </c>
      <c r="T190" s="28" t="s">
        <v>1819</v>
      </c>
    </row>
    <row r="191" spans="1:20" x14ac:dyDescent="0.25">
      <c r="A191" s="1" t="s">
        <v>879</v>
      </c>
      <c r="B191" s="5" t="s">
        <v>880</v>
      </c>
      <c r="C191" s="5" t="s">
        <v>19</v>
      </c>
      <c r="D191" s="5" t="s">
        <v>881</v>
      </c>
      <c r="E191" s="7" t="s">
        <v>1408</v>
      </c>
      <c r="F191" s="7" t="s">
        <v>1607</v>
      </c>
      <c r="G191" s="7" t="s">
        <v>1396</v>
      </c>
      <c r="H191" s="7" t="s">
        <v>1620</v>
      </c>
      <c r="I191" s="7">
        <v>522120</v>
      </c>
      <c r="J191" s="7" t="s">
        <v>231</v>
      </c>
      <c r="K191" s="10">
        <v>1800000000</v>
      </c>
      <c r="L191" s="14">
        <f>$K191/SUMIFS($K$1:$K$499,E$1:E$499,E191)*100</f>
        <v>8.1404867106554438E-2</v>
      </c>
      <c r="M191" s="14">
        <f>$K191/SUMIFS($K$1:$K$499,F$1:F$499,F191)*100</f>
        <v>0.27399345460080676</v>
      </c>
      <c r="N191" s="14">
        <f>$K191/SUMIFS($K$1:$K$499,G$1:G$499,G191)*100</f>
        <v>0.37193924992251265</v>
      </c>
      <c r="O191" s="14">
        <f>$K191/SUMIFS($K$1:$K$499,H$1:H$499,H191)*100</f>
        <v>100</v>
      </c>
      <c r="P191" s="14">
        <f>$K191/SUMIFS($K$1:$K$499,I$1:I$499,I191)*100</f>
        <v>100</v>
      </c>
      <c r="Q191" s="14">
        <f t="shared" si="6"/>
        <v>6.626752388635789E-3</v>
      </c>
      <c r="R191" s="14">
        <f t="shared" si="7"/>
        <v>7.5072413164084362E-2</v>
      </c>
      <c r="S191" s="14" t="s">
        <v>1755</v>
      </c>
      <c r="T191" s="29" t="s">
        <v>1816</v>
      </c>
    </row>
    <row r="192" spans="1:20" x14ac:dyDescent="0.25">
      <c r="A192" s="2" t="s">
        <v>882</v>
      </c>
      <c r="B192" s="6" t="s">
        <v>883</v>
      </c>
      <c r="C192" s="6" t="s">
        <v>19</v>
      </c>
      <c r="D192" s="6" t="s">
        <v>809</v>
      </c>
      <c r="E192" s="8" t="s">
        <v>1408</v>
      </c>
      <c r="F192" s="8" t="s">
        <v>1597</v>
      </c>
      <c r="G192" s="8" t="s">
        <v>1601</v>
      </c>
      <c r="H192" s="8" t="s">
        <v>1602</v>
      </c>
      <c r="I192" s="8">
        <v>524298</v>
      </c>
      <c r="J192" s="8" t="s">
        <v>251</v>
      </c>
      <c r="K192" s="11">
        <v>15900000000</v>
      </c>
      <c r="L192" s="13">
        <f>$K192/SUMIFS($K$1:$K$499,E$1:E$499,E192)*100</f>
        <v>0.71907632610789762</v>
      </c>
      <c r="M192" s="13">
        <f>$K192/SUMIFS($K$1:$K$499,F$1:F$499,F192)*100</f>
        <v>1.2205419513318492</v>
      </c>
      <c r="N192" s="13">
        <f>$K192/SUMIFS($K$1:$K$499,G$1:G$499,G192)*100</f>
        <v>27.604166666666668</v>
      </c>
      <c r="O192" s="13">
        <f>$K192/SUMIFS($K$1:$K$499,H$1:H$499,H192)*100</f>
        <v>61.867704280155642</v>
      </c>
      <c r="P192" s="13">
        <f>$K192/SUMIFS($K$1:$K$499,I$1:I$499,I192)*100</f>
        <v>61.867704280155642</v>
      </c>
      <c r="Q192" s="13">
        <f t="shared" si="6"/>
        <v>0.51707076276883157</v>
      </c>
      <c r="R192" s="13">
        <f t="shared" si="7"/>
        <v>1.4897226549609581</v>
      </c>
      <c r="S192" s="13" t="s">
        <v>1755</v>
      </c>
      <c r="T192" s="28" t="s">
        <v>1818</v>
      </c>
    </row>
    <row r="193" spans="1:20" x14ac:dyDescent="0.25">
      <c r="A193" s="1" t="s">
        <v>884</v>
      </c>
      <c r="B193" s="5" t="s">
        <v>885</v>
      </c>
      <c r="C193" s="5" t="s">
        <v>19</v>
      </c>
      <c r="D193" s="5" t="s">
        <v>811</v>
      </c>
      <c r="E193" s="7" t="s">
        <v>1408</v>
      </c>
      <c r="F193" s="7" t="s">
        <v>1597</v>
      </c>
      <c r="G193" s="7" t="s">
        <v>1598</v>
      </c>
      <c r="H193" s="7" t="s">
        <v>1600</v>
      </c>
      <c r="I193" s="7">
        <v>524126</v>
      </c>
      <c r="J193" s="7" t="s">
        <v>248</v>
      </c>
      <c r="K193" s="10">
        <v>36300000000</v>
      </c>
      <c r="L193" s="14">
        <f>$K193/SUMIFS($K$1:$K$499,E$1:E$499,E193)*100</f>
        <v>1.6416648199821815</v>
      </c>
      <c r="M193" s="14">
        <f>$K193/SUMIFS($K$1:$K$499,F$1:F$499,F193)*100</f>
        <v>2.7865203039840329</v>
      </c>
      <c r="N193" s="14">
        <f>$K193/SUMIFS($K$1:$K$499,G$1:G$499,G193)*100</f>
        <v>2.9154284796401897</v>
      </c>
      <c r="O193" s="14">
        <f>$K193/SUMIFS($K$1:$K$499,H$1:H$499,H193)*100</f>
        <v>7.123233908948194</v>
      </c>
      <c r="P193" s="14">
        <f>$K193/SUMIFS($K$1:$K$499,I$1:I$499,I193)*100</f>
        <v>7.123233908948194</v>
      </c>
      <c r="Q193" s="14">
        <f t="shared" si="6"/>
        <v>2.6950633811671283</v>
      </c>
      <c r="R193" s="14">
        <f t="shared" si="7"/>
        <v>7.7646954045152672</v>
      </c>
      <c r="S193" s="14" t="s">
        <v>1755</v>
      </c>
      <c r="T193" s="29" t="s">
        <v>1818</v>
      </c>
    </row>
    <row r="194" spans="1:20" x14ac:dyDescent="0.25">
      <c r="A194" s="2" t="s">
        <v>886</v>
      </c>
      <c r="B194" s="6" t="s">
        <v>887</v>
      </c>
      <c r="C194" s="6" t="s">
        <v>19</v>
      </c>
      <c r="D194" s="6" t="s">
        <v>839</v>
      </c>
      <c r="E194" s="8" t="s">
        <v>1408</v>
      </c>
      <c r="F194" s="8" t="s">
        <v>1607</v>
      </c>
      <c r="G194" s="8" t="s">
        <v>1396</v>
      </c>
      <c r="H194" s="8" t="s">
        <v>1610</v>
      </c>
      <c r="I194" s="8">
        <v>522110</v>
      </c>
      <c r="J194" s="8" t="s">
        <v>230</v>
      </c>
      <c r="K194" s="11">
        <v>17600000000</v>
      </c>
      <c r="L194" s="13">
        <f>$K194/SUMIFS($K$1:$K$499,E$1:E$499,E194)*100</f>
        <v>0.79595870059742135</v>
      </c>
      <c r="M194" s="13">
        <f>$K194/SUMIFS($K$1:$K$499,F$1:F$499,F194)*100</f>
        <v>2.6790471116523329</v>
      </c>
      <c r="N194" s="13">
        <f>$K194/SUMIFS($K$1:$K$499,G$1:G$499,G194)*100</f>
        <v>3.6367393325756794</v>
      </c>
      <c r="O194" s="13">
        <f>$K194/SUMIFS($K$1:$K$499,H$1:H$499,H194)*100</f>
        <v>3.7869822485207103</v>
      </c>
      <c r="P194" s="13">
        <f>$K194/SUMIFS($K$1:$K$499,I$1:I$499,I194)*100</f>
        <v>3.7869822485207103</v>
      </c>
      <c r="Q194" s="13">
        <f t="shared" si="6"/>
        <v>0.6335502530567354</v>
      </c>
      <c r="R194" s="13">
        <f t="shared" si="7"/>
        <v>7.1772934264527075</v>
      </c>
      <c r="S194" s="13" t="s">
        <v>1755</v>
      </c>
      <c r="T194" s="28" t="s">
        <v>1816</v>
      </c>
    </row>
    <row r="195" spans="1:20" x14ac:dyDescent="0.25">
      <c r="A195" s="1" t="s">
        <v>888</v>
      </c>
      <c r="B195" s="5" t="s">
        <v>889</v>
      </c>
      <c r="C195" s="5" t="s">
        <v>19</v>
      </c>
      <c r="D195" s="5" t="s">
        <v>809</v>
      </c>
      <c r="E195" s="7" t="s">
        <v>1408</v>
      </c>
      <c r="F195" s="7" t="s">
        <v>1597</v>
      </c>
      <c r="G195" s="7" t="s">
        <v>1598</v>
      </c>
      <c r="H195" s="7" t="s">
        <v>1599</v>
      </c>
      <c r="I195" s="7">
        <v>524113</v>
      </c>
      <c r="J195" s="7" t="s">
        <v>246</v>
      </c>
      <c r="K195" s="10">
        <v>64000000000</v>
      </c>
      <c r="L195" s="14">
        <f>$K195/SUMIFS($K$1:$K$499,E$1:E$499,E195)*100</f>
        <v>2.8943952748997139</v>
      </c>
      <c r="M195" s="14">
        <f>$K195/SUMIFS($K$1:$K$499,F$1:F$499,F195)*100</f>
        <v>4.9128732632225374</v>
      </c>
      <c r="N195" s="14">
        <f>$K195/SUMIFS($K$1:$K$499,G$1:G$499,G195)*100</f>
        <v>5.1401493855915188</v>
      </c>
      <c r="O195" s="14">
        <f>$K195/SUMIFS($K$1:$K$499,H$1:H$499,H195)*100</f>
        <v>8.7948330355915907</v>
      </c>
      <c r="P195" s="14">
        <f>$K195/SUMIFS($K$1:$K$499,I$1:I$499,I195)*100</f>
        <v>41.558441558441558</v>
      </c>
      <c r="Q195" s="14">
        <f t="shared" si="6"/>
        <v>8.3775240073617905</v>
      </c>
      <c r="R195" s="14">
        <f t="shared" si="7"/>
        <v>24.136323700486862</v>
      </c>
      <c r="S195" s="14" t="s">
        <v>1755</v>
      </c>
      <c r="T195" s="29" t="s">
        <v>1818</v>
      </c>
    </row>
    <row r="196" spans="1:20" x14ac:dyDescent="0.25">
      <c r="A196" s="2" t="s">
        <v>890</v>
      </c>
      <c r="B196" s="6" t="s">
        <v>891</v>
      </c>
      <c r="C196" s="6" t="s">
        <v>19</v>
      </c>
      <c r="D196" s="6" t="s">
        <v>892</v>
      </c>
      <c r="E196" s="8" t="s">
        <v>1408</v>
      </c>
      <c r="F196" s="8" t="s">
        <v>1597</v>
      </c>
      <c r="G196" s="8" t="s">
        <v>1598</v>
      </c>
      <c r="H196" s="8" t="s">
        <v>1621</v>
      </c>
      <c r="I196" s="8">
        <v>524130</v>
      </c>
      <c r="J196" s="8" t="s">
        <v>249</v>
      </c>
      <c r="K196" s="11">
        <v>7800000000</v>
      </c>
      <c r="L196" s="13">
        <f>$K196/SUMIFS($K$1:$K$499,E$1:E$499,E196)*100</f>
        <v>0.35275442412840263</v>
      </c>
      <c r="M196" s="13">
        <f>$K196/SUMIFS($K$1:$K$499,F$1:F$499,F196)*100</f>
        <v>0.59875642895524683</v>
      </c>
      <c r="N196" s="13">
        <f>$K196/SUMIFS($K$1:$K$499,G$1:G$499,G196)*100</f>
        <v>0.6264557063689663</v>
      </c>
      <c r="O196" s="13">
        <f>$K196/SUMIFS($K$1:$K$499,H$1:H$499,H196)*100</f>
        <v>100</v>
      </c>
      <c r="P196" s="13">
        <f>$K196/SUMIFS($K$1:$K$499,I$1:I$499,I196)*100</f>
        <v>100</v>
      </c>
      <c r="Q196" s="13">
        <f t="shared" si="6"/>
        <v>0.12443568374216096</v>
      </c>
      <c r="R196" s="13">
        <f t="shared" si="7"/>
        <v>0.35850926121523957</v>
      </c>
      <c r="S196" s="13" t="s">
        <v>1755</v>
      </c>
      <c r="T196" s="28" t="s">
        <v>1818</v>
      </c>
    </row>
    <row r="197" spans="1:20" x14ac:dyDescent="0.25">
      <c r="A197" s="1" t="s">
        <v>893</v>
      </c>
      <c r="B197" s="5" t="s">
        <v>894</v>
      </c>
      <c r="C197" s="5" t="s">
        <v>19</v>
      </c>
      <c r="D197" s="5" t="s">
        <v>839</v>
      </c>
      <c r="E197" s="7" t="s">
        <v>1408</v>
      </c>
      <c r="F197" s="7" t="s">
        <v>1607</v>
      </c>
      <c r="G197" s="7" t="s">
        <v>1396</v>
      </c>
      <c r="H197" s="7" t="s">
        <v>1610</v>
      </c>
      <c r="I197" s="7">
        <v>522110</v>
      </c>
      <c r="J197" s="7" t="s">
        <v>230</v>
      </c>
      <c r="K197" s="10">
        <v>5200000000</v>
      </c>
      <c r="L197" s="14">
        <f>$K197/SUMIFS($K$1:$K$499,E$1:E$499,E197)*100</f>
        <v>0.23516961608560172</v>
      </c>
      <c r="M197" s="14">
        <f>$K197/SUMIFS($K$1:$K$499,F$1:F$499,F197)*100</f>
        <v>0.79153664662455281</v>
      </c>
      <c r="N197" s="14">
        <f>$K197/SUMIFS($K$1:$K$499,G$1:G$499,G197)*100</f>
        <v>1.0744911664428143</v>
      </c>
      <c r="O197" s="14">
        <f>$K197/SUMIFS($K$1:$K$499,H$1:H$499,H197)*100</f>
        <v>1.118881118881119</v>
      </c>
      <c r="P197" s="14">
        <f>$K197/SUMIFS($K$1:$K$499,I$1:I$499,I197)*100</f>
        <v>1.118881118881119</v>
      </c>
      <c r="Q197" s="14">
        <f t="shared" si="6"/>
        <v>5.5304748329849301E-2</v>
      </c>
      <c r="R197" s="14">
        <f t="shared" si="7"/>
        <v>0.6265302629496422</v>
      </c>
      <c r="S197" s="14" t="s">
        <v>1755</v>
      </c>
      <c r="T197" s="29" t="s">
        <v>1816</v>
      </c>
    </row>
    <row r="198" spans="1:20" x14ac:dyDescent="0.25">
      <c r="A198" s="2" t="s">
        <v>895</v>
      </c>
      <c r="B198" s="6" t="s">
        <v>896</v>
      </c>
      <c r="C198" s="6" t="s">
        <v>19</v>
      </c>
      <c r="D198" s="6" t="s">
        <v>845</v>
      </c>
      <c r="E198" s="8" t="s">
        <v>1408</v>
      </c>
      <c r="F198" s="8" t="s">
        <v>1604</v>
      </c>
      <c r="G198" s="8" t="s">
        <v>191</v>
      </c>
      <c r="H198" s="8" t="s">
        <v>1612</v>
      </c>
      <c r="I198" s="8">
        <v>523120</v>
      </c>
      <c r="J198" s="8" t="s">
        <v>239</v>
      </c>
      <c r="K198" s="11">
        <v>7600000000</v>
      </c>
      <c r="L198" s="13">
        <f>$K198/SUMIFS($K$1:$K$499,E$1:E$499,E198)*100</f>
        <v>0.34370943889434097</v>
      </c>
      <c r="M198" s="13">
        <f>$K198/SUMIFS($K$1:$K$499,F$1:F$499,F198)*100</f>
        <v>3.6468330134357005</v>
      </c>
      <c r="N198" s="13">
        <f>$K198/SUMIFS($K$1:$K$499,G$1:G$499,G198)*100</f>
        <v>9.14560770156438</v>
      </c>
      <c r="O198" s="13">
        <f>$K198/SUMIFS($K$1:$K$499,H$1:H$499,H198)*100</f>
        <v>10.482758620689655</v>
      </c>
      <c r="P198" s="13">
        <f>$K198/SUMIFS($K$1:$K$499,I$1:I$499,I198)*100</f>
        <v>10.482758620689655</v>
      </c>
      <c r="Q198" s="13">
        <f t="shared" si="6"/>
        <v>0.11813617838506271</v>
      </c>
      <c r="R198" s="13">
        <f t="shared" si="7"/>
        <v>13.299391027884512</v>
      </c>
      <c r="S198" s="13" t="s">
        <v>1755</v>
      </c>
      <c r="T198" s="28" t="s">
        <v>1817</v>
      </c>
    </row>
    <row r="199" spans="1:20" x14ac:dyDescent="0.25">
      <c r="A199" s="1" t="s">
        <v>897</v>
      </c>
      <c r="B199" s="5" t="s">
        <v>898</v>
      </c>
      <c r="C199" s="5" t="s">
        <v>19</v>
      </c>
      <c r="D199" s="5" t="s">
        <v>845</v>
      </c>
      <c r="E199" s="7" t="s">
        <v>1408</v>
      </c>
      <c r="F199" s="7" t="s">
        <v>1604</v>
      </c>
      <c r="G199" s="7" t="s">
        <v>191</v>
      </c>
      <c r="H199" s="7" t="s">
        <v>1612</v>
      </c>
      <c r="I199" s="7">
        <v>523120</v>
      </c>
      <c r="J199" s="7" t="s">
        <v>239</v>
      </c>
      <c r="K199" s="10">
        <v>10800000000</v>
      </c>
      <c r="L199" s="14">
        <f>$K199/SUMIFS($K$1:$K$499,E$1:E$499,E199)*100</f>
        <v>0.48842920263932671</v>
      </c>
      <c r="M199" s="14">
        <f>$K199/SUMIFS($K$1:$K$499,F$1:F$499,F199)*100</f>
        <v>5.182341650671785</v>
      </c>
      <c r="N199" s="14">
        <f>$K199/SUMIFS($K$1:$K$499,G$1:G$499,G199)*100</f>
        <v>12.996389891696749</v>
      </c>
      <c r="O199" s="14">
        <f>$K199/SUMIFS($K$1:$K$499,H$1:H$499,H199)*100</f>
        <v>14.896551724137929</v>
      </c>
      <c r="P199" s="14">
        <f>$K199/SUMIFS($K$1:$K$499,I$1:I$499,I199)*100</f>
        <v>14.896551724137929</v>
      </c>
      <c r="Q199" s="14">
        <f t="shared" si="6"/>
        <v>0.23856308599088846</v>
      </c>
      <c r="R199" s="14">
        <f t="shared" si="7"/>
        <v>26.856664984287562</v>
      </c>
      <c r="S199" s="14" t="s">
        <v>1755</v>
      </c>
      <c r="T199" s="29" t="s">
        <v>1817</v>
      </c>
    </row>
    <row r="200" spans="1:20" x14ac:dyDescent="0.25">
      <c r="A200" s="2" t="s">
        <v>899</v>
      </c>
      <c r="B200" s="6" t="s">
        <v>900</v>
      </c>
      <c r="C200" s="6" t="s">
        <v>19</v>
      </c>
      <c r="D200" s="6" t="s">
        <v>839</v>
      </c>
      <c r="E200" s="8" t="s">
        <v>1408</v>
      </c>
      <c r="F200" s="8" t="s">
        <v>1607</v>
      </c>
      <c r="G200" s="8" t="s">
        <v>1396</v>
      </c>
      <c r="H200" s="8" t="s">
        <v>1610</v>
      </c>
      <c r="I200" s="8">
        <v>522110</v>
      </c>
      <c r="J200" s="8" t="s">
        <v>230</v>
      </c>
      <c r="K200" s="11">
        <v>3100000000</v>
      </c>
      <c r="L200" s="13">
        <f>$K200/SUMIFS($K$1:$K$499,E$1:E$499,E200)*100</f>
        <v>0.14019727112795488</v>
      </c>
      <c r="M200" s="13">
        <f>$K200/SUMIFS($K$1:$K$499,F$1:F$499,F200)*100</f>
        <v>0.47187761625694502</v>
      </c>
      <c r="N200" s="13">
        <f>$K200/SUMIFS($K$1:$K$499,G$1:G$499,G200)*100</f>
        <v>0.64056204153321628</v>
      </c>
      <c r="O200" s="13">
        <f>$K200/SUMIFS($K$1:$K$499,H$1:H$499,H200)*100</f>
        <v>0.66702528240989778</v>
      </c>
      <c r="P200" s="13">
        <f>$K200/SUMIFS($K$1:$K$499,I$1:I$499,I200)*100</f>
        <v>0.66702528240989778</v>
      </c>
      <c r="Q200" s="13">
        <f t="shared" si="6"/>
        <v>1.965527483172529E-2</v>
      </c>
      <c r="R200" s="13">
        <f t="shared" si="7"/>
        <v>0.22266848472433667</v>
      </c>
      <c r="S200" s="13" t="s">
        <v>1755</v>
      </c>
      <c r="T200" s="28" t="s">
        <v>1816</v>
      </c>
    </row>
    <row r="201" spans="1:20" x14ac:dyDescent="0.25">
      <c r="A201" s="1" t="s">
        <v>901</v>
      </c>
      <c r="B201" s="5" t="s">
        <v>902</v>
      </c>
      <c r="C201" s="5" t="s">
        <v>19</v>
      </c>
      <c r="D201" s="5" t="s">
        <v>837</v>
      </c>
      <c r="E201" s="7" t="s">
        <v>1408</v>
      </c>
      <c r="F201" s="7" t="s">
        <v>1604</v>
      </c>
      <c r="G201" s="7" t="s">
        <v>1613</v>
      </c>
      <c r="H201" s="7" t="s">
        <v>1614</v>
      </c>
      <c r="I201" s="7">
        <v>523210</v>
      </c>
      <c r="J201" s="7" t="s">
        <v>241</v>
      </c>
      <c r="K201" s="10">
        <v>6500000000</v>
      </c>
      <c r="L201" s="14">
        <f>$K201/SUMIFS($K$1:$K$499,E$1:E$499,E201)*100</f>
        <v>0.29396202010700218</v>
      </c>
      <c r="M201" s="14">
        <f>$K201/SUMIFS($K$1:$K$499,F$1:F$499,F201)*100</f>
        <v>3.1190019193857963</v>
      </c>
      <c r="N201" s="14">
        <f>$K201/SUMIFS($K$1:$K$499,G$1:G$499,G201)*100</f>
        <v>20.833333333333336</v>
      </c>
      <c r="O201" s="14">
        <f>$K201/SUMIFS($K$1:$K$499,H$1:H$499,H201)*100</f>
        <v>20.833333333333336</v>
      </c>
      <c r="P201" s="14">
        <f>$K201/SUMIFS($K$1:$K$499,I$1:I$499,I201)*100</f>
        <v>20.833333333333336</v>
      </c>
      <c r="Q201" s="14">
        <f t="shared" si="6"/>
        <v>8.6413669265389556E-2</v>
      </c>
      <c r="R201" s="14">
        <f t="shared" si="7"/>
        <v>9.7281729731322812</v>
      </c>
      <c r="S201" s="14" t="s">
        <v>1755</v>
      </c>
      <c r="T201" s="29" t="s">
        <v>1817</v>
      </c>
    </row>
    <row r="202" spans="1:20" x14ac:dyDescent="0.25">
      <c r="A202" s="2" t="s">
        <v>903</v>
      </c>
      <c r="B202" s="6" t="s">
        <v>904</v>
      </c>
      <c r="C202" s="6" t="s">
        <v>19</v>
      </c>
      <c r="D202" s="6" t="s">
        <v>819</v>
      </c>
      <c r="E202" s="8" t="s">
        <v>1408</v>
      </c>
      <c r="F202" s="8" t="s">
        <v>1604</v>
      </c>
      <c r="G202" s="8" t="s">
        <v>191</v>
      </c>
      <c r="H202" s="8" t="s">
        <v>1622</v>
      </c>
      <c r="I202" s="8">
        <v>523110</v>
      </c>
      <c r="J202" s="8" t="s">
        <v>238</v>
      </c>
      <c r="K202" s="11">
        <v>10600000000</v>
      </c>
      <c r="L202" s="13">
        <f>$K202/SUMIFS($K$1:$K$499,E$1:E$499,E202)*100</f>
        <v>0.4793842174052651</v>
      </c>
      <c r="M202" s="13">
        <f>$K202/SUMIFS($K$1:$K$499,F$1:F$499,F202)*100</f>
        <v>5.0863723608445301</v>
      </c>
      <c r="N202" s="13">
        <f>$K202/SUMIFS($K$1:$K$499,G$1:G$499,G202)*100</f>
        <v>12.755716004813477</v>
      </c>
      <c r="O202" s="13">
        <f>$K202/SUMIFS($K$1:$K$499,H$1:H$499,H202)*100</f>
        <v>100</v>
      </c>
      <c r="P202" s="13">
        <f>$K202/SUMIFS($K$1:$K$499,I$1:I$499,I202)*100</f>
        <v>100</v>
      </c>
      <c r="Q202" s="13">
        <f t="shared" si="6"/>
        <v>0.22980922789725847</v>
      </c>
      <c r="R202" s="13">
        <f t="shared" si="7"/>
        <v>25.871183793163159</v>
      </c>
      <c r="S202" s="13" t="s">
        <v>1755</v>
      </c>
      <c r="T202" s="28" t="s">
        <v>1817</v>
      </c>
    </row>
    <row r="203" spans="1:20" x14ac:dyDescent="0.25">
      <c r="A203" s="1" t="s">
        <v>905</v>
      </c>
      <c r="B203" s="5" t="s">
        <v>906</v>
      </c>
      <c r="C203" s="5" t="s">
        <v>19</v>
      </c>
      <c r="D203" s="5" t="s">
        <v>822</v>
      </c>
      <c r="E203" s="7" t="s">
        <v>1408</v>
      </c>
      <c r="F203" s="7" t="s">
        <v>1607</v>
      </c>
      <c r="G203" s="7" t="s">
        <v>1396</v>
      </c>
      <c r="H203" s="7" t="s">
        <v>1623</v>
      </c>
      <c r="I203" s="7">
        <v>522190</v>
      </c>
      <c r="J203" s="7" t="s">
        <v>232</v>
      </c>
      <c r="K203" s="10">
        <v>17400000000</v>
      </c>
      <c r="L203" s="14">
        <f>$K203/SUMIFS($K$1:$K$499,E$1:E$499,E203)*100</f>
        <v>0.78691371536335974</v>
      </c>
      <c r="M203" s="14">
        <f>$K203/SUMIFS($K$1:$K$499,F$1:F$499,F203)*100</f>
        <v>2.6486033944744651</v>
      </c>
      <c r="N203" s="14">
        <f>$K203/SUMIFS($K$1:$K$499,G$1:G$499,G203)*100</f>
        <v>3.5954127492509556</v>
      </c>
      <c r="O203" s="14">
        <f>$K203/SUMIFS($K$1:$K$499,H$1:H$499,H203)*100</f>
        <v>100</v>
      </c>
      <c r="P203" s="14">
        <f>$K203/SUMIFS($K$1:$K$499,I$1:I$499,I203)*100</f>
        <v>100</v>
      </c>
      <c r="Q203" s="14">
        <f t="shared" si="6"/>
        <v>0.61923319542696675</v>
      </c>
      <c r="R203" s="14">
        <f t="shared" si="7"/>
        <v>7.015099941221659</v>
      </c>
      <c r="S203" s="14" t="s">
        <v>1755</v>
      </c>
      <c r="T203" s="29" t="s">
        <v>1816</v>
      </c>
    </row>
    <row r="204" spans="1:20" x14ac:dyDescent="0.25">
      <c r="A204" s="2" t="s">
        <v>907</v>
      </c>
      <c r="B204" s="6" t="s">
        <v>908</v>
      </c>
      <c r="C204" s="6" t="s">
        <v>19</v>
      </c>
      <c r="D204" s="6" t="s">
        <v>839</v>
      </c>
      <c r="E204" s="8" t="s">
        <v>1408</v>
      </c>
      <c r="F204" s="8" t="s">
        <v>1607</v>
      </c>
      <c r="G204" s="8" t="s">
        <v>1396</v>
      </c>
      <c r="H204" s="8" t="s">
        <v>1610</v>
      </c>
      <c r="I204" s="8">
        <v>522110</v>
      </c>
      <c r="J204" s="8" t="s">
        <v>230</v>
      </c>
      <c r="K204" s="11">
        <v>11950000000</v>
      </c>
      <c r="L204" s="13">
        <f>$K204/SUMIFS($K$1:$K$499,E$1:E$499,E204)*100</f>
        <v>0.54043786773518088</v>
      </c>
      <c r="M204" s="13">
        <f>$K204/SUMIFS($K$1:$K$499,F$1:F$499,F204)*100</f>
        <v>1.8190121013775782</v>
      </c>
      <c r="N204" s="13">
        <f>$K204/SUMIFS($K$1:$K$499,G$1:G$499,G204)*100</f>
        <v>2.4692633536522366</v>
      </c>
      <c r="O204" s="13">
        <f>$K204/SUMIFS($K$1:$K$499,H$1:H$499,H204)*100</f>
        <v>2.5712748789671869</v>
      </c>
      <c r="P204" s="13">
        <f>$K204/SUMIFS($K$1:$K$499,I$1:I$499,I204)*100</f>
        <v>2.5712748789671869</v>
      </c>
      <c r="Q204" s="13">
        <f t="shared" si="6"/>
        <v>0.29207308888214883</v>
      </c>
      <c r="R204" s="13">
        <f t="shared" si="7"/>
        <v>3.3088050249580729</v>
      </c>
      <c r="S204" s="13" t="s">
        <v>1755</v>
      </c>
      <c r="T204" s="28" t="s">
        <v>1816</v>
      </c>
    </row>
    <row r="205" spans="1:20" x14ac:dyDescent="0.25">
      <c r="A205" s="1" t="s">
        <v>909</v>
      </c>
      <c r="B205" s="5" t="s">
        <v>910</v>
      </c>
      <c r="C205" s="5" t="s">
        <v>19</v>
      </c>
      <c r="D205" s="5" t="s">
        <v>819</v>
      </c>
      <c r="E205" s="7" t="s">
        <v>1408</v>
      </c>
      <c r="F205" s="7" t="s">
        <v>1604</v>
      </c>
      <c r="G205" s="7" t="s">
        <v>1605</v>
      </c>
      <c r="H205" s="7" t="s">
        <v>1606</v>
      </c>
      <c r="I205" s="7">
        <v>523930</v>
      </c>
      <c r="J205" s="7" t="s">
        <v>243</v>
      </c>
      <c r="K205" s="10">
        <v>5500000000</v>
      </c>
      <c r="L205" s="14">
        <f>$K205/SUMIFS($K$1:$K$499,E$1:E$499,E205)*100</f>
        <v>0.24873709393669416</v>
      </c>
      <c r="M205" s="14">
        <f>$K205/SUMIFS($K$1:$K$499,F$1:F$499,F205)*100</f>
        <v>2.6391554702495204</v>
      </c>
      <c r="N205" s="14">
        <f>$K205/SUMIFS($K$1:$K$499,G$1:G$499,G205)*100</f>
        <v>5.8448459086078639</v>
      </c>
      <c r="O205" s="14">
        <f>$K205/SUMIFS($K$1:$K$499,H$1:H$499,H205)*100</f>
        <v>22.633744855967077</v>
      </c>
      <c r="P205" s="14">
        <f>$K205/SUMIFS($K$1:$K$499,I$1:I$499,I205)*100</f>
        <v>22.633744855967077</v>
      </c>
      <c r="Q205" s="14">
        <f t="shared" si="6"/>
        <v>6.1870141900071812E-2</v>
      </c>
      <c r="R205" s="14">
        <f t="shared" si="7"/>
        <v>6.9651415961479666</v>
      </c>
      <c r="S205" s="14" t="s">
        <v>1755</v>
      </c>
      <c r="T205" s="29" t="s">
        <v>1817</v>
      </c>
    </row>
    <row r="206" spans="1:20" x14ac:dyDescent="0.25">
      <c r="A206" s="2" t="s">
        <v>911</v>
      </c>
      <c r="B206" s="6" t="s">
        <v>912</v>
      </c>
      <c r="C206" s="6" t="s">
        <v>19</v>
      </c>
      <c r="D206" s="6" t="s">
        <v>811</v>
      </c>
      <c r="E206" s="8" t="s">
        <v>1408</v>
      </c>
      <c r="F206" s="8" t="s">
        <v>1597</v>
      </c>
      <c r="G206" s="8" t="s">
        <v>1598</v>
      </c>
      <c r="H206" s="8" t="s">
        <v>1600</v>
      </c>
      <c r="I206" s="8">
        <v>524126</v>
      </c>
      <c r="J206" s="8" t="s">
        <v>248</v>
      </c>
      <c r="K206" s="11">
        <v>31300000000</v>
      </c>
      <c r="L206" s="13">
        <f>$K206/SUMIFS($K$1:$K$499,E$1:E$499,E206)*100</f>
        <v>1.4155401891306412</v>
      </c>
      <c r="M206" s="13">
        <f>$K206/SUMIFS($K$1:$K$499,F$1:F$499,F206)*100</f>
        <v>2.4027020802947727</v>
      </c>
      <c r="N206" s="13">
        <f>$K206/SUMIFS($K$1:$K$499,G$1:G$499,G206)*100</f>
        <v>2.5138543088908523</v>
      </c>
      <c r="O206" s="13">
        <f>$K206/SUMIFS($K$1:$K$499,H$1:H$499,H206)*100</f>
        <v>6.1420722135007848</v>
      </c>
      <c r="P206" s="13">
        <f>$K206/SUMIFS($K$1:$K$499,I$1:I$499,I206)*100</f>
        <v>6.1420722135007848</v>
      </c>
      <c r="Q206" s="13">
        <f t="shared" si="6"/>
        <v>2.0037540270440113</v>
      </c>
      <c r="R206" s="13">
        <f t="shared" si="7"/>
        <v>5.7729772866528286</v>
      </c>
      <c r="S206" s="13" t="s">
        <v>1755</v>
      </c>
      <c r="T206" s="28" t="s">
        <v>1818</v>
      </c>
    </row>
    <row r="207" spans="1:20" x14ac:dyDescent="0.25">
      <c r="A207" s="1" t="s">
        <v>913</v>
      </c>
      <c r="B207" s="5" t="s">
        <v>914</v>
      </c>
      <c r="C207" s="5" t="s">
        <v>19</v>
      </c>
      <c r="D207" s="5" t="s">
        <v>809</v>
      </c>
      <c r="E207" s="7" t="s">
        <v>1408</v>
      </c>
      <c r="F207" s="7" t="s">
        <v>1597</v>
      </c>
      <c r="G207" s="7" t="s">
        <v>1598</v>
      </c>
      <c r="H207" s="7" t="s">
        <v>1599</v>
      </c>
      <c r="I207" s="7">
        <v>524114</v>
      </c>
      <c r="J207" s="7" t="s">
        <v>247</v>
      </c>
      <c r="K207" s="10">
        <v>11800000000</v>
      </c>
      <c r="L207" s="14">
        <f>$K207/SUMIFS($K$1:$K$499,E$1:E$499,E207)*100</f>
        <v>0.5336541288096347</v>
      </c>
      <c r="M207" s="14">
        <f>$K207/SUMIFS($K$1:$K$499,F$1:F$499,F207)*100</f>
        <v>0.90581100790665547</v>
      </c>
      <c r="N207" s="14">
        <f>$K207/SUMIFS($K$1:$K$499,G$1:G$499,G207)*100</f>
        <v>0.94771504296843634</v>
      </c>
      <c r="O207" s="14">
        <f>$K207/SUMIFS($K$1:$K$499,H$1:H$499,H207)*100</f>
        <v>1.6215473409371992</v>
      </c>
      <c r="P207" s="14">
        <f>$K207/SUMIFS($K$1:$K$499,I$1:I$499,I207)*100</f>
        <v>2.0568241241066763</v>
      </c>
      <c r="Q207" s="14">
        <f t="shared" si="6"/>
        <v>0.28478672919557019</v>
      </c>
      <c r="R207" s="14">
        <f t="shared" si="7"/>
        <v>0.82049358204487111</v>
      </c>
      <c r="S207" s="14" t="s">
        <v>1755</v>
      </c>
      <c r="T207" s="29" t="s">
        <v>1818</v>
      </c>
    </row>
    <row r="208" spans="1:20" x14ac:dyDescent="0.25">
      <c r="A208" s="2" t="s">
        <v>915</v>
      </c>
      <c r="B208" s="6" t="s">
        <v>916</v>
      </c>
      <c r="C208" s="6" t="s">
        <v>19</v>
      </c>
      <c r="D208" s="6" t="s">
        <v>824</v>
      </c>
      <c r="E208" s="8" t="s">
        <v>1408</v>
      </c>
      <c r="F208" s="8" t="s">
        <v>1607</v>
      </c>
      <c r="G208" s="8" t="s">
        <v>1396</v>
      </c>
      <c r="H208" s="8" t="s">
        <v>1610</v>
      </c>
      <c r="I208" s="8">
        <v>522110</v>
      </c>
      <c r="J208" s="8" t="s">
        <v>230</v>
      </c>
      <c r="K208" s="11">
        <v>23000000000</v>
      </c>
      <c r="L208" s="13">
        <f>$K208/SUMIFS($K$1:$K$499,E$1:E$499,E208)*100</f>
        <v>1.0401733019170847</v>
      </c>
      <c r="M208" s="13">
        <f>$K208/SUMIFS($K$1:$K$499,F$1:F$499,F208)*100</f>
        <v>3.501027475454753</v>
      </c>
      <c r="N208" s="13">
        <f>$K208/SUMIFS($K$1:$K$499,G$1:G$499,G208)*100</f>
        <v>4.7525570823432171</v>
      </c>
      <c r="O208" s="13">
        <f>$K208/SUMIFS($K$1:$K$499,H$1:H$499,H208)*100</f>
        <v>4.9488972565895644</v>
      </c>
      <c r="P208" s="13">
        <f>$K208/SUMIFS($K$1:$K$499,I$1:I$499,I208)*100</f>
        <v>4.9488972565895644</v>
      </c>
      <c r="Q208" s="13">
        <f t="shared" si="6"/>
        <v>1.0819604980210906</v>
      </c>
      <c r="R208" s="13">
        <f t="shared" si="7"/>
        <v>12.257193383889081</v>
      </c>
      <c r="S208" s="13" t="s">
        <v>1755</v>
      </c>
      <c r="T208" s="28" t="s">
        <v>1816</v>
      </c>
    </row>
    <row r="209" spans="1:20" x14ac:dyDescent="0.25">
      <c r="A209" s="1" t="s">
        <v>917</v>
      </c>
      <c r="B209" s="5" t="s">
        <v>918</v>
      </c>
      <c r="C209" s="5" t="s">
        <v>19</v>
      </c>
      <c r="D209" s="5" t="s">
        <v>824</v>
      </c>
      <c r="E209" s="7" t="s">
        <v>1408</v>
      </c>
      <c r="F209" s="7" t="s">
        <v>1607</v>
      </c>
      <c r="G209" s="7" t="s">
        <v>1396</v>
      </c>
      <c r="H209" s="7" t="s">
        <v>1610</v>
      </c>
      <c r="I209" s="7">
        <v>522110</v>
      </c>
      <c r="J209" s="7" t="s">
        <v>230</v>
      </c>
      <c r="K209" s="10">
        <v>86200000000</v>
      </c>
      <c r="L209" s="14">
        <f>$K209/SUMIFS($K$1:$K$499,E$1:E$499,E209)*100</f>
        <v>3.8983886358805524</v>
      </c>
      <c r="M209" s="14">
        <f>$K209/SUMIFS($K$1:$K$499,F$1:F$499,F209)*100</f>
        <v>13.121242103660858</v>
      </c>
      <c r="N209" s="14">
        <f>$K209/SUMIFS($K$1:$K$499,G$1:G$499,G209)*100</f>
        <v>17.811757412955885</v>
      </c>
      <c r="O209" s="14">
        <f>$K209/SUMIFS($K$1:$K$499,H$1:H$499,H209)*100</f>
        <v>18.547606239913932</v>
      </c>
      <c r="P209" s="14">
        <f>$K209/SUMIFS($K$1:$K$499,I$1:I$499,I209)*100</f>
        <v>18.547606239913932</v>
      </c>
      <c r="Q209" s="14">
        <f t="shared" si="6"/>
        <v>15.197433956362634</v>
      </c>
      <c r="R209" s="14">
        <f t="shared" si="7"/>
        <v>172.16699434288242</v>
      </c>
      <c r="S209" s="14" t="s">
        <v>1755</v>
      </c>
      <c r="T209" s="29" t="s">
        <v>1816</v>
      </c>
    </row>
    <row r="210" spans="1:20" x14ac:dyDescent="0.25">
      <c r="A210" s="2" t="s">
        <v>919</v>
      </c>
      <c r="B210" s="6" t="s">
        <v>920</v>
      </c>
      <c r="C210" s="6" t="s">
        <v>19</v>
      </c>
      <c r="D210" s="6" t="s">
        <v>815</v>
      </c>
      <c r="E210" s="8" t="s">
        <v>1408</v>
      </c>
      <c r="F210" s="8" t="s">
        <v>1597</v>
      </c>
      <c r="G210" s="8" t="s">
        <v>1601</v>
      </c>
      <c r="H210" s="8" t="s">
        <v>1603</v>
      </c>
      <c r="I210" s="8">
        <v>524210</v>
      </c>
      <c r="J210" s="8" t="s">
        <v>250</v>
      </c>
      <c r="K210" s="11">
        <v>8700000000</v>
      </c>
      <c r="L210" s="13">
        <f>$K210/SUMIFS($K$1:$K$499,E$1:E$499,E210)*100</f>
        <v>0.39345685768167987</v>
      </c>
      <c r="M210" s="13">
        <f>$K210/SUMIFS($K$1:$K$499,F$1:F$499,F210)*100</f>
        <v>0.66784370921931369</v>
      </c>
      <c r="N210" s="13">
        <f>$K210/SUMIFS($K$1:$K$499,G$1:G$499,G210)*100</f>
        <v>15.104166666666666</v>
      </c>
      <c r="O210" s="13">
        <f>$K210/SUMIFS($K$1:$K$499,H$1:H$499,H210)*100</f>
        <v>27.27272727272727</v>
      </c>
      <c r="P210" s="13">
        <f>$K210/SUMIFS($K$1:$K$499,I$1:I$499,I210)*100</f>
        <v>27.27272727272727</v>
      </c>
      <c r="Q210" s="13">
        <f t="shared" si="6"/>
        <v>0.15480829885674169</v>
      </c>
      <c r="R210" s="13">
        <f t="shared" si="7"/>
        <v>0.44601521994381121</v>
      </c>
      <c r="S210" s="13" t="s">
        <v>1755</v>
      </c>
      <c r="T210" s="28" t="s">
        <v>1818</v>
      </c>
    </row>
    <row r="211" spans="1:20" x14ac:dyDescent="0.25">
      <c r="A211" s="1" t="s">
        <v>921</v>
      </c>
      <c r="B211" s="5" t="s">
        <v>922</v>
      </c>
      <c r="C211" s="5" t="s">
        <v>19</v>
      </c>
      <c r="D211" s="5" t="s">
        <v>811</v>
      </c>
      <c r="E211" s="7" t="s">
        <v>1408</v>
      </c>
      <c r="F211" s="7" t="s">
        <v>1597</v>
      </c>
      <c r="G211" s="7" t="s">
        <v>1598</v>
      </c>
      <c r="H211" s="7" t="s">
        <v>1600</v>
      </c>
      <c r="I211" s="7">
        <v>524126</v>
      </c>
      <c r="J211" s="7" t="s">
        <v>248</v>
      </c>
      <c r="K211" s="10">
        <v>7900000000</v>
      </c>
      <c r="L211" s="14">
        <f>$K211/SUMIFS($K$1:$K$499,E$1:E$499,E211)*100</f>
        <v>0.35727691674543344</v>
      </c>
      <c r="M211" s="14">
        <f>$K211/SUMIFS($K$1:$K$499,F$1:F$499,F211)*100</f>
        <v>0.606432793429032</v>
      </c>
      <c r="N211" s="14">
        <f>$K211/SUMIFS($K$1:$K$499,G$1:G$499,G211)*100</f>
        <v>0.63448718978395313</v>
      </c>
      <c r="O211" s="14">
        <f>$K211/SUMIFS($K$1:$K$499,H$1:H$499,H211)*100</f>
        <v>1.5502354788069073</v>
      </c>
      <c r="P211" s="14">
        <f>$K211/SUMIFS($K$1:$K$499,I$1:I$499,I211)*100</f>
        <v>1.5502354788069073</v>
      </c>
      <c r="Q211" s="14">
        <f t="shared" si="6"/>
        <v>0.12764679523912337</v>
      </c>
      <c r="R211" s="14">
        <f t="shared" si="7"/>
        <v>0.36776073294613898</v>
      </c>
      <c r="S211" s="14" t="s">
        <v>1755</v>
      </c>
      <c r="T211" s="29" t="s">
        <v>1818</v>
      </c>
    </row>
    <row r="212" spans="1:20" x14ac:dyDescent="0.25">
      <c r="A212" s="2" t="s">
        <v>923</v>
      </c>
      <c r="B212" s="6" t="s">
        <v>924</v>
      </c>
      <c r="C212" s="6" t="s">
        <v>19</v>
      </c>
      <c r="D212" s="6" t="s">
        <v>839</v>
      </c>
      <c r="E212" s="8" t="s">
        <v>1408</v>
      </c>
      <c r="F212" s="8" t="s">
        <v>1607</v>
      </c>
      <c r="G212" s="8" t="s">
        <v>1396</v>
      </c>
      <c r="H212" s="8" t="s">
        <v>1610</v>
      </c>
      <c r="I212" s="8">
        <v>522110</v>
      </c>
      <c r="J212" s="8" t="s">
        <v>230</v>
      </c>
      <c r="K212" s="11">
        <v>2800000000</v>
      </c>
      <c r="L212" s="13">
        <f>$K212/SUMIFS($K$1:$K$499,E$1:E$499,E212)*100</f>
        <v>0.12662979327686247</v>
      </c>
      <c r="M212" s="13">
        <f>$K212/SUMIFS($K$1:$K$499,F$1:F$499,F212)*100</f>
        <v>0.42621204049014383</v>
      </c>
      <c r="N212" s="13">
        <f>$K212/SUMIFS($K$1:$K$499,G$1:G$499,G212)*100</f>
        <v>0.57857216654613086</v>
      </c>
      <c r="O212" s="13">
        <f>$K212/SUMIFS($K$1:$K$499,H$1:H$499,H212)*100</f>
        <v>0.6024744486282948</v>
      </c>
      <c r="P212" s="13">
        <f>$K212/SUMIFS($K$1:$K$499,I$1:I$499,I212)*100</f>
        <v>0.6024744486282948</v>
      </c>
      <c r="Q212" s="13">
        <f t="shared" si="6"/>
        <v>1.6035104545340923E-2</v>
      </c>
      <c r="R212" s="13">
        <f t="shared" si="7"/>
        <v>0.181656703458772</v>
      </c>
      <c r="S212" s="13" t="s">
        <v>1755</v>
      </c>
      <c r="T212" s="28" t="s">
        <v>1816</v>
      </c>
    </row>
    <row r="213" spans="1:20" x14ac:dyDescent="0.25">
      <c r="A213" s="1" t="s">
        <v>290</v>
      </c>
      <c r="B213" s="5" t="s">
        <v>925</v>
      </c>
      <c r="C213" s="5" t="s">
        <v>21</v>
      </c>
      <c r="D213" s="5" t="s">
        <v>926</v>
      </c>
      <c r="E213" s="7" t="s">
        <v>1426</v>
      </c>
      <c r="F213" s="7" t="s">
        <v>1462</v>
      </c>
      <c r="G213" s="7" t="s">
        <v>1499</v>
      </c>
      <c r="H213" s="7" t="s">
        <v>1500</v>
      </c>
      <c r="I213" s="7">
        <v>334516</v>
      </c>
      <c r="J213" s="7" t="s">
        <v>151</v>
      </c>
      <c r="K213" s="10">
        <v>5100000000</v>
      </c>
      <c r="L213" s="14">
        <f>$K213/SUMIFS($K$1:$K$499,E$1:E$499,E213)*100</f>
        <v>0.24157468108326638</v>
      </c>
      <c r="M213" s="14">
        <f>$K213/SUMIFS($K$1:$K$499,F$1:F$499,F213)*100</f>
        <v>0.65905233438184774</v>
      </c>
      <c r="N213" s="14">
        <f>$K213/SUMIFS($K$1:$K$499,G$1:G$499,G213)*100</f>
        <v>5.7823129251700678</v>
      </c>
      <c r="O213" s="14">
        <f>$K213/SUMIFS($K$1:$K$499,H$1:H$499,H213)*100</f>
        <v>5.7823129251700678</v>
      </c>
      <c r="P213" s="14">
        <f>$K213/SUMIFS($K$1:$K$499,I$1:I$499,I213)*100</f>
        <v>64.556962025316452</v>
      </c>
      <c r="Q213" s="14">
        <f t="shared" si="6"/>
        <v>5.8358326540481856E-2</v>
      </c>
      <c r="R213" s="14">
        <f t="shared" si="7"/>
        <v>0.43434997945416282</v>
      </c>
      <c r="S213" s="14" t="s">
        <v>1431</v>
      </c>
      <c r="T213" s="29" t="s">
        <v>1789</v>
      </c>
    </row>
    <row r="214" spans="1:20" x14ac:dyDescent="0.25">
      <c r="A214" s="2" t="s">
        <v>292</v>
      </c>
      <c r="B214" s="6" t="s">
        <v>927</v>
      </c>
      <c r="C214" s="6" t="s">
        <v>21</v>
      </c>
      <c r="D214" s="6" t="s">
        <v>928</v>
      </c>
      <c r="E214" s="8" t="s">
        <v>1528</v>
      </c>
      <c r="F214" s="8" t="s">
        <v>1554</v>
      </c>
      <c r="G214" s="8" t="s">
        <v>1624</v>
      </c>
      <c r="H214" s="8" t="s">
        <v>1625</v>
      </c>
      <c r="I214" s="8">
        <v>325412</v>
      </c>
      <c r="J214" s="8" t="s">
        <v>99</v>
      </c>
      <c r="K214" s="11">
        <v>32900000000</v>
      </c>
      <c r="L214" s="13">
        <f>$K214/SUMIFS($K$1:$K$499,E$1:E$499,E214)*100</f>
        <v>2.6424853819957592</v>
      </c>
      <c r="M214" s="13">
        <f>$K214/SUMIFS($K$1:$K$499,F$1:F$499,F214)*100</f>
        <v>4.247682495416635</v>
      </c>
      <c r="N214" s="13">
        <f>$K214/SUMIFS($K$1:$K$499,G$1:G$499,G214)*100</f>
        <v>8.7841085064345599</v>
      </c>
      <c r="O214" s="13">
        <f>$K214/SUMIFS($K$1:$K$499,H$1:H$499,H214)*100</f>
        <v>8.7841085064345599</v>
      </c>
      <c r="P214" s="13">
        <f>$K214/SUMIFS($K$1:$K$499,I$1:I$499,I214)*100</f>
        <v>8.7841085064345599</v>
      </c>
      <c r="Q214" s="13">
        <f t="shared" si="6"/>
        <v>6.9827289940612731</v>
      </c>
      <c r="R214" s="13">
        <f t="shared" si="7"/>
        <v>18.042806581868891</v>
      </c>
      <c r="S214" s="13" t="s">
        <v>1431</v>
      </c>
      <c r="T214" s="28" t="s">
        <v>1784</v>
      </c>
    </row>
    <row r="215" spans="1:20" x14ac:dyDescent="0.25">
      <c r="A215" s="1" t="s">
        <v>293</v>
      </c>
      <c r="B215" s="5" t="s">
        <v>929</v>
      </c>
      <c r="C215" s="5" t="s">
        <v>21</v>
      </c>
      <c r="D215" s="5" t="s">
        <v>930</v>
      </c>
      <c r="E215" s="7" t="s">
        <v>1428</v>
      </c>
      <c r="F215" s="7" t="s">
        <v>1539</v>
      </c>
      <c r="G215" s="7" t="s">
        <v>1626</v>
      </c>
      <c r="H215" s="7" t="s">
        <v>1627</v>
      </c>
      <c r="I215" s="7">
        <v>424210</v>
      </c>
      <c r="J215" s="7" t="s">
        <v>184</v>
      </c>
      <c r="K215" s="10">
        <v>179600000000</v>
      </c>
      <c r="L215" s="14">
        <f>$K215/SUMIFS($K$1:$K$499,E$1:E$499,E215)*100</f>
        <v>24.803203977351195</v>
      </c>
      <c r="M215" s="14">
        <f>$K215/SUMIFS($K$1:$K$499,F$1:F$499,F215)*100</f>
        <v>28.594172902404075</v>
      </c>
      <c r="N215" s="14">
        <f>$K215/SUMIFS($K$1:$K$499,G$1:G$499,G215)*100</f>
        <v>32.69615874749681</v>
      </c>
      <c r="O215" s="14">
        <f>$K215/SUMIFS($K$1:$K$499,H$1:H$499,H215)*100</f>
        <v>32.69615874749681</v>
      </c>
      <c r="P215" s="14">
        <f>$K215/SUMIFS($K$1:$K$499,I$1:I$499,I215)*100</f>
        <v>32.69615874749681</v>
      </c>
      <c r="Q215" s="14">
        <f t="shared" si="6"/>
        <v>615.19892754209013</v>
      </c>
      <c r="R215" s="14">
        <f t="shared" si="7"/>
        <v>817.6267239725795</v>
      </c>
      <c r="S215" s="14" t="s">
        <v>1768</v>
      </c>
      <c r="T215" s="29" t="s">
        <v>1795</v>
      </c>
    </row>
    <row r="216" spans="1:20" x14ac:dyDescent="0.25">
      <c r="A216" s="2" t="s">
        <v>493</v>
      </c>
      <c r="B216" s="6" t="s">
        <v>931</v>
      </c>
      <c r="C216" s="6" t="s">
        <v>21</v>
      </c>
      <c r="D216" s="6" t="s">
        <v>926</v>
      </c>
      <c r="E216" s="8" t="s">
        <v>1426</v>
      </c>
      <c r="F216" s="8" t="s">
        <v>1501</v>
      </c>
      <c r="G216" s="8" t="s">
        <v>1628</v>
      </c>
      <c r="H216" s="8" t="s">
        <v>1629</v>
      </c>
      <c r="I216" s="8">
        <v>339112</v>
      </c>
      <c r="J216" s="8" t="s">
        <v>171</v>
      </c>
      <c r="K216" s="11">
        <v>800000000</v>
      </c>
      <c r="L216" s="13">
        <f>$K216/SUMIFS($K$1:$K$499,E$1:E$499,E216)*100</f>
        <v>3.7894067620904533E-2</v>
      </c>
      <c r="M216" s="13">
        <f>$K216/SUMIFS($K$1:$K$499,F$1:F$499,F216)*100</f>
        <v>0.50377833753148615</v>
      </c>
      <c r="N216" s="13">
        <f>$K216/SUMIFS($K$1:$K$499,G$1:G$499,G216)*100</f>
        <v>0.5191434133679429</v>
      </c>
      <c r="O216" s="13">
        <f>$K216/SUMIFS($K$1:$K$499,H$1:H$499,H216)*100</f>
        <v>0.5191434133679429</v>
      </c>
      <c r="P216" s="13">
        <f>$K216/SUMIFS($K$1:$K$499,I$1:I$499,I216)*100</f>
        <v>0.61443932411674351</v>
      </c>
      <c r="Q216" s="13">
        <f t="shared" si="6"/>
        <v>1.4359603608576853E-3</v>
      </c>
      <c r="R216" s="13">
        <f t="shared" si="7"/>
        <v>0.25379261336598802</v>
      </c>
      <c r="S216" s="13" t="s">
        <v>1431</v>
      </c>
      <c r="T216" s="28" t="s">
        <v>1793</v>
      </c>
    </row>
    <row r="217" spans="1:20" x14ac:dyDescent="0.25">
      <c r="A217" s="1" t="s">
        <v>294</v>
      </c>
      <c r="B217" s="5" t="s">
        <v>295</v>
      </c>
      <c r="C217" s="5" t="s">
        <v>21</v>
      </c>
      <c r="D217" s="5" t="s">
        <v>926</v>
      </c>
      <c r="E217" s="7" t="s">
        <v>1426</v>
      </c>
      <c r="F217" s="7" t="s">
        <v>1501</v>
      </c>
      <c r="G217" s="7" t="s">
        <v>1628</v>
      </c>
      <c r="H217" s="7" t="s">
        <v>1629</v>
      </c>
      <c r="I217" s="7">
        <v>339112</v>
      </c>
      <c r="J217" s="7" t="s">
        <v>171</v>
      </c>
      <c r="K217" s="10">
        <v>31400000000</v>
      </c>
      <c r="L217" s="14">
        <f>$K217/SUMIFS($K$1:$K$499,E$1:E$499,E217)*100</f>
        <v>1.4873421541205027</v>
      </c>
      <c r="M217" s="14">
        <f>$K217/SUMIFS($K$1:$K$499,F$1:F$499,F217)*100</f>
        <v>19.77329974811083</v>
      </c>
      <c r="N217" s="14">
        <f>$K217/SUMIFS($K$1:$K$499,G$1:G$499,G217)*100</f>
        <v>20.376378974691757</v>
      </c>
      <c r="O217" s="14">
        <f>$K217/SUMIFS($K$1:$K$499,H$1:H$499,H217)*100</f>
        <v>20.376378974691757</v>
      </c>
      <c r="P217" s="14">
        <f>$K217/SUMIFS($K$1:$K$499,I$1:I$499,I217)*100</f>
        <v>24.116743471582179</v>
      </c>
      <c r="Q217" s="14">
        <f t="shared" si="6"/>
        <v>2.2121866834238175</v>
      </c>
      <c r="R217" s="14">
        <f t="shared" si="7"/>
        <v>390.9833829286398</v>
      </c>
      <c r="S217" s="14" t="s">
        <v>1431</v>
      </c>
      <c r="T217" s="29" t="s">
        <v>1793</v>
      </c>
    </row>
    <row r="218" spans="1:20" x14ac:dyDescent="0.25">
      <c r="A218" s="2" t="s">
        <v>304</v>
      </c>
      <c r="B218" s="6" t="s">
        <v>305</v>
      </c>
      <c r="C218" s="6" t="s">
        <v>21</v>
      </c>
      <c r="D218" s="6" t="s">
        <v>928</v>
      </c>
      <c r="E218" s="8" t="s">
        <v>1528</v>
      </c>
      <c r="F218" s="8" t="s">
        <v>1554</v>
      </c>
      <c r="G218" s="8" t="s">
        <v>1624</v>
      </c>
      <c r="H218" s="8" t="s">
        <v>1625</v>
      </c>
      <c r="I218" s="8">
        <v>325412</v>
      </c>
      <c r="J218" s="8" t="s">
        <v>99</v>
      </c>
      <c r="K218" s="11">
        <v>15800000000</v>
      </c>
      <c r="L218" s="13">
        <f>$K218/SUMIFS($K$1:$K$499,E$1:E$499,E218)*100</f>
        <v>1.2690355329949239</v>
      </c>
      <c r="M218" s="13">
        <f>$K218/SUMIFS($K$1:$K$499,F$1:F$499,F218)*100</f>
        <v>2.0399204689234902</v>
      </c>
      <c r="N218" s="13">
        <f>$K218/SUMIFS($K$1:$K$499,G$1:G$499,G218)*100</f>
        <v>4.2185080365248044</v>
      </c>
      <c r="O218" s="13">
        <f>$K218/SUMIFS($K$1:$K$499,H$1:H$499,H218)*100</f>
        <v>4.2185080365248044</v>
      </c>
      <c r="P218" s="13">
        <f>$K218/SUMIFS($K$1:$K$499,I$1:I$499,I218)*100</f>
        <v>4.2185080365248044</v>
      </c>
      <c r="Q218" s="13">
        <f t="shared" si="6"/>
        <v>1.6104511840037106</v>
      </c>
      <c r="R218" s="13">
        <f t="shared" si="7"/>
        <v>4.1612755195330324</v>
      </c>
      <c r="S218" s="13" t="s">
        <v>1431</v>
      </c>
      <c r="T218" s="28" t="s">
        <v>1784</v>
      </c>
    </row>
    <row r="219" spans="1:20" x14ac:dyDescent="0.25">
      <c r="A219" s="1" t="s">
        <v>499</v>
      </c>
      <c r="B219" s="5" t="s">
        <v>932</v>
      </c>
      <c r="C219" s="5" t="s">
        <v>21</v>
      </c>
      <c r="D219" s="5" t="s">
        <v>933</v>
      </c>
      <c r="E219" s="7" t="s">
        <v>1426</v>
      </c>
      <c r="F219" s="7" t="s">
        <v>1501</v>
      </c>
      <c r="G219" s="7" t="s">
        <v>1628</v>
      </c>
      <c r="H219" s="7" t="s">
        <v>1629</v>
      </c>
      <c r="I219" s="7">
        <v>339113</v>
      </c>
      <c r="J219" s="7" t="s">
        <v>172</v>
      </c>
      <c r="K219" s="10">
        <v>2300000000</v>
      </c>
      <c r="L219" s="14">
        <f>$K219/SUMIFS($K$1:$K$499,E$1:E$499,E219)*100</f>
        <v>0.10894544441010053</v>
      </c>
      <c r="M219" s="14">
        <f>$K219/SUMIFS($K$1:$K$499,F$1:F$499,F219)*100</f>
        <v>1.4483627204030227</v>
      </c>
      <c r="N219" s="14">
        <f>$K219/SUMIFS($K$1:$K$499,G$1:G$499,G219)*100</f>
        <v>1.4925373134328357</v>
      </c>
      <c r="O219" s="14">
        <f>$K219/SUMIFS($K$1:$K$499,H$1:H$499,H219)*100</f>
        <v>1.4925373134328357</v>
      </c>
      <c r="P219" s="14">
        <f>$K219/SUMIFS($K$1:$K$499,I$1:I$499,I219)*100</f>
        <v>13.294797687861271</v>
      </c>
      <c r="Q219" s="14">
        <f t="shared" si="6"/>
        <v>1.1869109857714303E-2</v>
      </c>
      <c r="R219" s="14">
        <f t="shared" si="7"/>
        <v>2.0977545698532447</v>
      </c>
      <c r="S219" s="14" t="s">
        <v>1431</v>
      </c>
      <c r="T219" s="29" t="s">
        <v>1793</v>
      </c>
    </row>
    <row r="220" spans="1:20" x14ac:dyDescent="0.25">
      <c r="A220" s="2" t="s">
        <v>500</v>
      </c>
      <c r="B220" s="6" t="s">
        <v>934</v>
      </c>
      <c r="C220" s="6" t="s">
        <v>21</v>
      </c>
      <c r="D220" s="6" t="s">
        <v>935</v>
      </c>
      <c r="E220" s="8" t="s">
        <v>1415</v>
      </c>
      <c r="F220" s="8" t="s">
        <v>1416</v>
      </c>
      <c r="G220" s="8" t="s">
        <v>1630</v>
      </c>
      <c r="H220" s="8" t="s">
        <v>1631</v>
      </c>
      <c r="I220" s="8">
        <v>541714</v>
      </c>
      <c r="J220" s="8" t="s">
        <v>267</v>
      </c>
      <c r="K220" s="11">
        <v>4700000000</v>
      </c>
      <c r="L220" s="13">
        <f>$K220/SUMIFS($K$1:$K$499,E$1:E$499,E220)*100</f>
        <v>1.7530772099962701</v>
      </c>
      <c r="M220" s="13">
        <f>$K220/SUMIFS($K$1:$K$499,F$1:F$499,F220)*100</f>
        <v>1.7530772099962701</v>
      </c>
      <c r="N220" s="13">
        <f>$K220/SUMIFS($K$1:$K$499,G$1:G$499,G220)*100</f>
        <v>69.117647058823522</v>
      </c>
      <c r="O220" s="13">
        <f>$K220/SUMIFS($K$1:$K$499,H$1:H$499,H220)*100</f>
        <v>69.117647058823522</v>
      </c>
      <c r="P220" s="13">
        <f>$K220/SUMIFS($K$1:$K$499,I$1:I$499,I220)*100</f>
        <v>69.117647058823522</v>
      </c>
      <c r="Q220" s="13">
        <f t="shared" si="6"/>
        <v>3.0732797042083067</v>
      </c>
      <c r="R220" s="13">
        <f t="shared" si="7"/>
        <v>3.0732797042083067</v>
      </c>
      <c r="S220" s="13" t="s">
        <v>1757</v>
      </c>
      <c r="T220" s="28" t="s">
        <v>1821</v>
      </c>
    </row>
    <row r="221" spans="1:20" x14ac:dyDescent="0.25">
      <c r="A221" s="1" t="s">
        <v>503</v>
      </c>
      <c r="B221" s="5" t="s">
        <v>936</v>
      </c>
      <c r="C221" s="5" t="s">
        <v>21</v>
      </c>
      <c r="D221" s="5" t="s">
        <v>935</v>
      </c>
      <c r="E221" s="7" t="s">
        <v>1528</v>
      </c>
      <c r="F221" s="7" t="s">
        <v>1554</v>
      </c>
      <c r="G221" s="7" t="s">
        <v>1624</v>
      </c>
      <c r="H221" s="7" t="s">
        <v>1625</v>
      </c>
      <c r="I221" s="7">
        <v>325412</v>
      </c>
      <c r="J221" s="7" t="s">
        <v>99</v>
      </c>
      <c r="K221" s="10">
        <v>23400000000</v>
      </c>
      <c r="L221" s="14">
        <f>$K221/SUMIFS($K$1:$K$499,E$1:E$499,E221)*100</f>
        <v>1.8794576881064062</v>
      </c>
      <c r="M221" s="14">
        <f>$K221/SUMIFS($K$1:$K$499,F$1:F$499,F221)*100</f>
        <v>3.0211480362537766</v>
      </c>
      <c r="N221" s="14">
        <f>$K221/SUMIFS($K$1:$K$499,G$1:G$499,G221)*100</f>
        <v>6.2476638009291392</v>
      </c>
      <c r="O221" s="14">
        <f>$K221/SUMIFS($K$1:$K$499,H$1:H$499,H221)*100</f>
        <v>6.2476638009291392</v>
      </c>
      <c r="P221" s="14">
        <f>$K221/SUMIFS($K$1:$K$499,I$1:I$499,I221)*100</f>
        <v>6.2476638009291392</v>
      </c>
      <c r="Q221" s="14">
        <f t="shared" si="6"/>
        <v>3.5323612013822774</v>
      </c>
      <c r="R221" s="14">
        <f t="shared" si="7"/>
        <v>9.1273354569600507</v>
      </c>
      <c r="S221" s="14" t="s">
        <v>1431</v>
      </c>
      <c r="T221" s="29" t="s">
        <v>1784</v>
      </c>
    </row>
    <row r="222" spans="1:20" x14ac:dyDescent="0.25">
      <c r="A222" s="2" t="s">
        <v>320</v>
      </c>
      <c r="B222" s="6" t="s">
        <v>937</v>
      </c>
      <c r="C222" s="6" t="s">
        <v>21</v>
      </c>
      <c r="D222" s="6" t="s">
        <v>938</v>
      </c>
      <c r="E222" s="8" t="s">
        <v>1408</v>
      </c>
      <c r="F222" s="8" t="s">
        <v>1597</v>
      </c>
      <c r="G222" s="8" t="s">
        <v>1598</v>
      </c>
      <c r="H222" s="8" t="s">
        <v>1599</v>
      </c>
      <c r="I222" s="8">
        <v>524114</v>
      </c>
      <c r="J222" s="8" t="s">
        <v>247</v>
      </c>
      <c r="K222" s="11">
        <v>100200000000</v>
      </c>
      <c r="L222" s="13">
        <f>$K222/SUMIFS($K$1:$K$499,E$1:E$499,E222)*100</f>
        <v>4.5315376022648648</v>
      </c>
      <c r="M222" s="13">
        <f>$K222/SUMIFS($K$1:$K$499,F$1:F$499,F222)*100</f>
        <v>7.6917172027327858</v>
      </c>
      <c r="N222" s="13">
        <f>$K222/SUMIFS($K$1:$K$499,G$1:G$499,G222)*100</f>
        <v>8.047546381816721</v>
      </c>
      <c r="O222" s="13">
        <f>$K222/SUMIFS($K$1:$K$499,H$1:H$499,H222)*100</f>
        <v>13.769410471348085</v>
      </c>
      <c r="P222" s="13">
        <f>$K222/SUMIFS($K$1:$K$499,I$1:I$499,I222)*100</f>
        <v>17.465574341990585</v>
      </c>
      <c r="Q222" s="13">
        <f t="shared" si="6"/>
        <v>20.534833040740399</v>
      </c>
      <c r="R222" s="13">
        <f t="shared" si="7"/>
        <v>59.162513526815474</v>
      </c>
      <c r="S222" s="13" t="s">
        <v>1755</v>
      </c>
      <c r="T222" s="28" t="s">
        <v>1818</v>
      </c>
    </row>
    <row r="223" spans="1:20" x14ac:dyDescent="0.25">
      <c r="A223" s="1" t="s">
        <v>337</v>
      </c>
      <c r="B223" s="5" t="s">
        <v>939</v>
      </c>
      <c r="C223" s="5" t="s">
        <v>21</v>
      </c>
      <c r="D223" s="5" t="s">
        <v>926</v>
      </c>
      <c r="E223" s="7" t="s">
        <v>1426</v>
      </c>
      <c r="F223" s="7" t="s">
        <v>1501</v>
      </c>
      <c r="G223" s="7" t="s">
        <v>1628</v>
      </c>
      <c r="H223" s="7" t="s">
        <v>1629</v>
      </c>
      <c r="I223" s="7">
        <v>339112</v>
      </c>
      <c r="J223" s="7" t="s">
        <v>171</v>
      </c>
      <c r="K223" s="10">
        <v>11100000000</v>
      </c>
      <c r="L223" s="14">
        <f>$K223/SUMIFS($K$1:$K$499,E$1:E$499,E223)*100</f>
        <v>0.52578018824005035</v>
      </c>
      <c r="M223" s="14">
        <f>$K223/SUMIFS($K$1:$K$499,F$1:F$499,F223)*100</f>
        <v>6.98992443324937</v>
      </c>
      <c r="N223" s="14">
        <f>$K223/SUMIFS($K$1:$K$499,G$1:G$499,G223)*100</f>
        <v>7.2031148604802073</v>
      </c>
      <c r="O223" s="14">
        <f>$K223/SUMIFS($K$1:$K$499,H$1:H$499,H223)*100</f>
        <v>7.2031148604802073</v>
      </c>
      <c r="P223" s="14">
        <f>$K223/SUMIFS($K$1:$K$499,I$1:I$499,I223)*100</f>
        <v>8.5253456221198167</v>
      </c>
      <c r="Q223" s="14">
        <f t="shared" si="6"/>
        <v>0.27644480634574276</v>
      </c>
      <c r="R223" s="14">
        <f t="shared" si="7"/>
        <v>48.859043582536529</v>
      </c>
      <c r="S223" s="14" t="s">
        <v>1431</v>
      </c>
      <c r="T223" s="29" t="s">
        <v>1793</v>
      </c>
    </row>
    <row r="224" spans="1:20" x14ac:dyDescent="0.25">
      <c r="A224" s="2" t="s">
        <v>339</v>
      </c>
      <c r="B224" s="6" t="s">
        <v>940</v>
      </c>
      <c r="C224" s="6" t="s">
        <v>21</v>
      </c>
      <c r="D224" s="6" t="s">
        <v>926</v>
      </c>
      <c r="E224" s="8" t="s">
        <v>1426</v>
      </c>
      <c r="F224" s="8" t="s">
        <v>1501</v>
      </c>
      <c r="G224" s="8" t="s">
        <v>1628</v>
      </c>
      <c r="H224" s="8" t="s">
        <v>1629</v>
      </c>
      <c r="I224" s="8">
        <v>339112</v>
      </c>
      <c r="J224" s="8" t="s">
        <v>171</v>
      </c>
      <c r="K224" s="11">
        <v>17300000000</v>
      </c>
      <c r="L224" s="13">
        <f>$K224/SUMIFS($K$1:$K$499,E$1:E$499,E224)*100</f>
        <v>0.81945921230206042</v>
      </c>
      <c r="M224" s="13">
        <f>$K224/SUMIFS($K$1:$K$499,F$1:F$499,F224)*100</f>
        <v>10.894206549118387</v>
      </c>
      <c r="N224" s="13">
        <f>$K224/SUMIFS($K$1:$K$499,G$1:G$499,G224)*100</f>
        <v>11.226476314081765</v>
      </c>
      <c r="O224" s="13">
        <f>$K224/SUMIFS($K$1:$K$499,H$1:H$499,H224)*100</f>
        <v>11.226476314081765</v>
      </c>
      <c r="P224" s="13">
        <f>$K224/SUMIFS($K$1:$K$499,I$1:I$499,I224)*100</f>
        <v>13.287250384024576</v>
      </c>
      <c r="Q224" s="13">
        <f t="shared" si="6"/>
        <v>0.67151340062671339</v>
      </c>
      <c r="R224" s="13">
        <f t="shared" si="7"/>
        <v>118.68373633485395</v>
      </c>
      <c r="S224" s="13" t="s">
        <v>1431</v>
      </c>
      <c r="T224" s="28" t="s">
        <v>1793</v>
      </c>
    </row>
    <row r="225" spans="1:20" x14ac:dyDescent="0.25">
      <c r="A225" s="1" t="s">
        <v>508</v>
      </c>
      <c r="B225" s="5" t="s">
        <v>941</v>
      </c>
      <c r="C225" s="5" t="s">
        <v>21</v>
      </c>
      <c r="D225" s="5" t="s">
        <v>935</v>
      </c>
      <c r="E225" s="7" t="s">
        <v>1528</v>
      </c>
      <c r="F225" s="7" t="s">
        <v>1554</v>
      </c>
      <c r="G225" s="7" t="s">
        <v>1624</v>
      </c>
      <c r="H225" s="7" t="s">
        <v>1625</v>
      </c>
      <c r="I225" s="7">
        <v>325412</v>
      </c>
      <c r="J225" s="7" t="s">
        <v>99</v>
      </c>
      <c r="K225" s="10">
        <v>14200000000</v>
      </c>
      <c r="L225" s="14">
        <f>$K225/SUMIFS($K$1:$K$499,E$1:E$499,E225)*100</f>
        <v>1.1405256056030328</v>
      </c>
      <c r="M225" s="14">
        <f>$K225/SUMIFS($K$1:$K$499,F$1:F$499,F225)*100</f>
        <v>1.8333462442223774</v>
      </c>
      <c r="N225" s="14">
        <f>$K225/SUMIFS($K$1:$K$499,G$1:G$499,G225)*100</f>
        <v>3.7913173492817855</v>
      </c>
      <c r="O225" s="14">
        <f>$K225/SUMIFS($K$1:$K$499,H$1:H$499,H225)*100</f>
        <v>3.7913173492817855</v>
      </c>
      <c r="P225" s="14">
        <f>$K225/SUMIFS($K$1:$K$499,I$1:I$499,I225)*100</f>
        <v>3.7913173492817855</v>
      </c>
      <c r="Q225" s="14">
        <f t="shared" si="6"/>
        <v>1.3007986570361649</v>
      </c>
      <c r="R225" s="14">
        <f t="shared" si="7"/>
        <v>3.3611584512042967</v>
      </c>
      <c r="S225" s="14" t="s">
        <v>1431</v>
      </c>
      <c r="T225" s="29" t="s">
        <v>1784</v>
      </c>
    </row>
    <row r="226" spans="1:20" x14ac:dyDescent="0.25">
      <c r="A226" s="2" t="s">
        <v>343</v>
      </c>
      <c r="B226" s="6" t="s">
        <v>942</v>
      </c>
      <c r="C226" s="6" t="s">
        <v>21</v>
      </c>
      <c r="D226" s="6" t="s">
        <v>930</v>
      </c>
      <c r="E226" s="8" t="s">
        <v>1528</v>
      </c>
      <c r="F226" s="8" t="s">
        <v>1554</v>
      </c>
      <c r="G226" s="8" t="s">
        <v>1624</v>
      </c>
      <c r="H226" s="8" t="s">
        <v>1625</v>
      </c>
      <c r="I226" s="8">
        <v>325412</v>
      </c>
      <c r="J226" s="8" t="s">
        <v>99</v>
      </c>
      <c r="K226" s="11">
        <v>24200000000</v>
      </c>
      <c r="L226" s="13">
        <f>$K226/SUMIFS($K$1:$K$499,E$1:E$499,E226)*100</f>
        <v>1.943712651802352</v>
      </c>
      <c r="M226" s="13">
        <f>$K226/SUMIFS($K$1:$K$499,F$1:F$499,F226)*100</f>
        <v>3.1244351486043329</v>
      </c>
      <c r="N226" s="13">
        <f>$K226/SUMIFS($K$1:$K$499,G$1:G$499,G226)*100</f>
        <v>6.4612591445506489</v>
      </c>
      <c r="O226" s="13">
        <f>$K226/SUMIFS($K$1:$K$499,H$1:H$499,H226)*100</f>
        <v>6.4612591445506489</v>
      </c>
      <c r="P226" s="13">
        <f>$K226/SUMIFS($K$1:$K$499,I$1:I$499,I226)*100</f>
        <v>6.4612591445506489</v>
      </c>
      <c r="Q226" s="13">
        <f t="shared" si="6"/>
        <v>3.7780188727765314</v>
      </c>
      <c r="R226" s="13">
        <f t="shared" si="7"/>
        <v>9.7620949978341791</v>
      </c>
      <c r="S226" s="13" t="s">
        <v>1431</v>
      </c>
      <c r="T226" s="28" t="s">
        <v>1784</v>
      </c>
    </row>
    <row r="227" spans="1:20" x14ac:dyDescent="0.25">
      <c r="A227" s="1" t="s">
        <v>345</v>
      </c>
      <c r="B227" s="5" t="s">
        <v>943</v>
      </c>
      <c r="C227" s="5" t="s">
        <v>21</v>
      </c>
      <c r="D227" s="5" t="s">
        <v>926</v>
      </c>
      <c r="E227" s="7" t="s">
        <v>1426</v>
      </c>
      <c r="F227" s="7" t="s">
        <v>1501</v>
      </c>
      <c r="G227" s="7" t="s">
        <v>1628</v>
      </c>
      <c r="H227" s="7" t="s">
        <v>1629</v>
      </c>
      <c r="I227" s="7">
        <v>339112</v>
      </c>
      <c r="J227" s="7" t="s">
        <v>171</v>
      </c>
      <c r="K227" s="10">
        <v>10400000000</v>
      </c>
      <c r="L227" s="14">
        <f>$K227/SUMIFS($K$1:$K$499,E$1:E$499,E227)*100</f>
        <v>0.49262287907175889</v>
      </c>
      <c r="M227" s="14">
        <f>$K227/SUMIFS($K$1:$K$499,F$1:F$499,F227)*100</f>
        <v>6.5491183879093198</v>
      </c>
      <c r="N227" s="14">
        <f>$K227/SUMIFS($K$1:$K$499,G$1:G$499,G227)*100</f>
        <v>6.748864373783257</v>
      </c>
      <c r="O227" s="14">
        <f>$K227/SUMIFS($K$1:$K$499,H$1:H$499,H227)*100</f>
        <v>6.748864373783257</v>
      </c>
      <c r="P227" s="14">
        <f>$K227/SUMIFS($K$1:$K$499,I$1:I$499,I227)*100</f>
        <v>7.9877112135176649</v>
      </c>
      <c r="Q227" s="14">
        <f t="shared" si="6"/>
        <v>0.24267730098494877</v>
      </c>
      <c r="R227" s="14">
        <f t="shared" si="7"/>
        <v>42.890951658851968</v>
      </c>
      <c r="S227" s="14" t="s">
        <v>1431</v>
      </c>
      <c r="T227" s="29" t="s">
        <v>1793</v>
      </c>
    </row>
    <row r="228" spans="1:20" x14ac:dyDescent="0.25">
      <c r="A228" s="2" t="s">
        <v>350</v>
      </c>
      <c r="B228" s="6" t="s">
        <v>944</v>
      </c>
      <c r="C228" s="6" t="s">
        <v>21</v>
      </c>
      <c r="D228" s="6" t="s">
        <v>930</v>
      </c>
      <c r="E228" s="8" t="s">
        <v>1428</v>
      </c>
      <c r="F228" s="8" t="s">
        <v>1539</v>
      </c>
      <c r="G228" s="8" t="s">
        <v>1626</v>
      </c>
      <c r="H228" s="8" t="s">
        <v>1627</v>
      </c>
      <c r="I228" s="8">
        <v>424210</v>
      </c>
      <c r="J228" s="8" t="s">
        <v>184</v>
      </c>
      <c r="K228" s="11">
        <v>147700000000</v>
      </c>
      <c r="L228" s="13">
        <f>$K228/SUMIFS($K$1:$K$499,E$1:E$499,E228)*100</f>
        <v>20.397735119458638</v>
      </c>
      <c r="M228" s="13">
        <f>$K228/SUMIFS($K$1:$K$499,F$1:F$499,F228)*100</f>
        <v>23.515363795573954</v>
      </c>
      <c r="N228" s="13">
        <f>$K228/SUMIFS($K$1:$K$499,G$1:G$499,G228)*100</f>
        <v>26.888767522301109</v>
      </c>
      <c r="O228" s="13">
        <f>$K228/SUMIFS($K$1:$K$499,H$1:H$499,H228)*100</f>
        <v>26.888767522301109</v>
      </c>
      <c r="P228" s="13">
        <f>$K228/SUMIFS($K$1:$K$499,I$1:I$499,I228)*100</f>
        <v>26.888767522301109</v>
      </c>
      <c r="Q228" s="13">
        <f t="shared" si="6"/>
        <v>416.06759800359629</v>
      </c>
      <c r="R228" s="13">
        <f t="shared" si="7"/>
        <v>552.97233443819027</v>
      </c>
      <c r="S228" s="13" t="s">
        <v>1768</v>
      </c>
      <c r="T228" s="28" t="s">
        <v>1795</v>
      </c>
    </row>
    <row r="229" spans="1:20" x14ac:dyDescent="0.25">
      <c r="A229" s="1" t="s">
        <v>512</v>
      </c>
      <c r="B229" s="5" t="s">
        <v>945</v>
      </c>
      <c r="C229" s="5" t="s">
        <v>21</v>
      </c>
      <c r="D229" s="5" t="s">
        <v>946</v>
      </c>
      <c r="E229" s="7" t="s">
        <v>1419</v>
      </c>
      <c r="F229" s="7" t="s">
        <v>1449</v>
      </c>
      <c r="G229" s="7" t="s">
        <v>187</v>
      </c>
      <c r="H229" s="7" t="s">
        <v>1450</v>
      </c>
      <c r="I229" s="7">
        <v>519190</v>
      </c>
      <c r="J229" s="7" t="s">
        <v>229</v>
      </c>
      <c r="K229" s="10">
        <v>5600000000</v>
      </c>
      <c r="L229" s="14">
        <f>$K229/SUMIFS($K$1:$K$499,E$1:E$499,E229)*100</f>
        <v>0.49195651104442367</v>
      </c>
      <c r="M229" s="14">
        <f>$K229/SUMIFS($K$1:$K$499,F$1:F$499,F229)*100</f>
        <v>2.4013722126929671</v>
      </c>
      <c r="N229" s="14">
        <f>$K229/SUMIFS($K$1:$K$499,G$1:G$499,G229)*100</f>
        <v>2.4013722126929671</v>
      </c>
      <c r="O229" s="14">
        <f>$K229/SUMIFS($K$1:$K$499,H$1:H$499,H229)*100</f>
        <v>7.1702944942381563</v>
      </c>
      <c r="P229" s="14">
        <f>$K229/SUMIFS($K$1:$K$499,I$1:I$499,I229)*100</f>
        <v>7.1702944942381563</v>
      </c>
      <c r="Q229" s="14">
        <f t="shared" si="6"/>
        <v>0.24202120875900215</v>
      </c>
      <c r="R229" s="14">
        <f t="shared" si="7"/>
        <v>5.7665885038939164</v>
      </c>
      <c r="S229" s="14" t="s">
        <v>1430</v>
      </c>
      <c r="T229" s="29" t="s">
        <v>1815</v>
      </c>
    </row>
    <row r="230" spans="1:20" x14ac:dyDescent="0.25">
      <c r="A230" s="2" t="s">
        <v>360</v>
      </c>
      <c r="B230" s="6" t="s">
        <v>947</v>
      </c>
      <c r="C230" s="6" t="s">
        <v>21</v>
      </c>
      <c r="D230" s="6" t="s">
        <v>938</v>
      </c>
      <c r="E230" s="8" t="s">
        <v>1408</v>
      </c>
      <c r="F230" s="8" t="s">
        <v>1597</v>
      </c>
      <c r="G230" s="8" t="s">
        <v>1598</v>
      </c>
      <c r="H230" s="8" t="s">
        <v>1599</v>
      </c>
      <c r="I230" s="8">
        <v>524114</v>
      </c>
      <c r="J230" s="8" t="s">
        <v>247</v>
      </c>
      <c r="K230" s="11">
        <v>129700000000</v>
      </c>
      <c r="L230" s="13">
        <f>$K230/SUMIFS($K$1:$K$499,E$1:E$499,E230)*100</f>
        <v>5.8656729242889512</v>
      </c>
      <c r="M230" s="13">
        <f>$K230/SUMIFS($K$1:$K$499,F$1:F$499,F230)*100</f>
        <v>9.9562447224994237</v>
      </c>
      <c r="N230" s="13">
        <f>$K230/SUMIFS($K$1:$K$499,G$1:G$499,G230)*100</f>
        <v>10.416833989237812</v>
      </c>
      <c r="O230" s="13">
        <f>$K230/SUMIFS($K$1:$K$499,H$1:H$499,H230)*100</f>
        <v>17.823278823691084</v>
      </c>
      <c r="P230" s="13">
        <f>$K230/SUMIFS($K$1:$K$499,I$1:I$499,I230)*100</f>
        <v>22.607634652257278</v>
      </c>
      <c r="Q230" s="13">
        <f t="shared" si="6"/>
        <v>34.406118854736498</v>
      </c>
      <c r="R230" s="13">
        <f t="shared" si="7"/>
        <v>99.126808974297631</v>
      </c>
      <c r="S230" s="13" t="s">
        <v>1755</v>
      </c>
      <c r="T230" s="28" t="s">
        <v>1818</v>
      </c>
    </row>
    <row r="231" spans="1:20" x14ac:dyDescent="0.25">
      <c r="A231" s="1" t="s">
        <v>367</v>
      </c>
      <c r="B231" s="5" t="s">
        <v>948</v>
      </c>
      <c r="C231" s="5" t="s">
        <v>21</v>
      </c>
      <c r="D231" s="5" t="s">
        <v>938</v>
      </c>
      <c r="E231" s="7" t="s">
        <v>1408</v>
      </c>
      <c r="F231" s="7" t="s">
        <v>1597</v>
      </c>
      <c r="G231" s="7" t="s">
        <v>1598</v>
      </c>
      <c r="H231" s="7" t="s">
        <v>1599</v>
      </c>
      <c r="I231" s="7">
        <v>524114</v>
      </c>
      <c r="J231" s="7" t="s">
        <v>247</v>
      </c>
      <c r="K231" s="10">
        <v>72300000000</v>
      </c>
      <c r="L231" s="14">
        <f>$K231/SUMIFS($K$1:$K$499,E$1:E$499,E231)*100</f>
        <v>3.2697621621132704</v>
      </c>
      <c r="M231" s="14">
        <f>$K231/SUMIFS($K$1:$K$499,F$1:F$499,F231)*100</f>
        <v>5.5500115145467106</v>
      </c>
      <c r="N231" s="14">
        <f>$K231/SUMIFS($K$1:$K$499,G$1:G$499,G231)*100</f>
        <v>5.8067625090354191</v>
      </c>
      <c r="O231" s="14">
        <f>$K231/SUMIFS($K$1:$K$499,H$1:H$499,H231)*100</f>
        <v>9.9354129448948747</v>
      </c>
      <c r="P231" s="14">
        <f>$K231/SUMIFS($K$1:$K$499,I$1:I$499,I231)*100</f>
        <v>12.60240543838243</v>
      </c>
      <c r="Q231" s="14">
        <f t="shared" si="6"/>
        <v>10.691344596787649</v>
      </c>
      <c r="R231" s="14">
        <f t="shared" si="7"/>
        <v>30.802627811601074</v>
      </c>
      <c r="S231" s="14" t="s">
        <v>1755</v>
      </c>
      <c r="T231" s="29" t="s">
        <v>1818</v>
      </c>
    </row>
    <row r="232" spans="1:20" x14ac:dyDescent="0.25">
      <c r="A232" s="2" t="s">
        <v>371</v>
      </c>
      <c r="B232" s="6" t="s">
        <v>949</v>
      </c>
      <c r="C232" s="6" t="s">
        <v>21</v>
      </c>
      <c r="D232" s="6" t="s">
        <v>933</v>
      </c>
      <c r="E232" s="8" t="s">
        <v>1426</v>
      </c>
      <c r="F232" s="8" t="s">
        <v>1501</v>
      </c>
      <c r="G232" s="8" t="s">
        <v>1628</v>
      </c>
      <c r="H232" s="8" t="s">
        <v>1629</v>
      </c>
      <c r="I232" s="8">
        <v>339115</v>
      </c>
      <c r="J232" s="8" t="s">
        <v>174</v>
      </c>
      <c r="K232" s="11">
        <v>2600000000</v>
      </c>
      <c r="L232" s="13">
        <f>$K232/SUMIFS($K$1:$K$499,E$1:E$499,E232)*100</f>
        <v>0.12315571976793972</v>
      </c>
      <c r="M232" s="13">
        <f>$K232/SUMIFS($K$1:$K$499,F$1:F$499,F232)*100</f>
        <v>1.6372795969773299</v>
      </c>
      <c r="N232" s="13">
        <f>$K232/SUMIFS($K$1:$K$499,G$1:G$499,G232)*100</f>
        <v>1.6872160934458142</v>
      </c>
      <c r="O232" s="13">
        <f>$K232/SUMIFS($K$1:$K$499,H$1:H$499,H232)*100</f>
        <v>1.6872160934458142</v>
      </c>
      <c r="P232" s="13">
        <f>$K232/SUMIFS($K$1:$K$499,I$1:I$499,I232)*100</f>
        <v>100</v>
      </c>
      <c r="Q232" s="13">
        <f t="shared" si="6"/>
        <v>1.5167331311559298E-2</v>
      </c>
      <c r="R232" s="13">
        <f t="shared" si="7"/>
        <v>2.680684478678248</v>
      </c>
      <c r="S232" s="13" t="s">
        <v>1431</v>
      </c>
      <c r="T232" s="28" t="s">
        <v>1793</v>
      </c>
    </row>
    <row r="233" spans="1:20" x14ac:dyDescent="0.25">
      <c r="A233" s="1" t="s">
        <v>379</v>
      </c>
      <c r="B233" s="5" t="s">
        <v>950</v>
      </c>
      <c r="C233" s="5" t="s">
        <v>21</v>
      </c>
      <c r="D233" s="5" t="s">
        <v>951</v>
      </c>
      <c r="E233" s="7" t="s">
        <v>1422</v>
      </c>
      <c r="F233" s="7" t="s">
        <v>1423</v>
      </c>
      <c r="G233" s="7" t="s">
        <v>1632</v>
      </c>
      <c r="H233" s="7" t="s">
        <v>1633</v>
      </c>
      <c r="I233" s="7">
        <v>621399</v>
      </c>
      <c r="J233" s="7" t="s">
        <v>278</v>
      </c>
      <c r="K233" s="10">
        <v>244000000000</v>
      </c>
      <c r="L233" s="14">
        <f>$K233/SUMIFS($K$1:$K$499,E$1:E$499,E233)*100</f>
        <v>55.65693430656934</v>
      </c>
      <c r="M233" s="14">
        <f>$K233/SUMIFS($K$1:$K$499,F$1:F$499,F233)*100</f>
        <v>64.704322460885706</v>
      </c>
      <c r="N233" s="14">
        <f>$K233/SUMIFS($K$1:$K$499,G$1:G$499,G233)*100</f>
        <v>95.798979191205333</v>
      </c>
      <c r="O233" s="14">
        <f>$K233/SUMIFS($K$1:$K$499,H$1:H$499,H233)*100</f>
        <v>95.798979191205333</v>
      </c>
      <c r="P233" s="14">
        <f>$K233/SUMIFS($K$1:$K$499,I$1:I$499,I233)*100</f>
        <v>95.798979191205333</v>
      </c>
      <c r="Q233" s="14">
        <f t="shared" si="6"/>
        <v>3097.6943364057752</v>
      </c>
      <c r="R233" s="14">
        <f t="shared" si="7"/>
        <v>4186.6493451222786</v>
      </c>
      <c r="S233" s="14" t="s">
        <v>1759</v>
      </c>
      <c r="T233" s="29" t="s">
        <v>1824</v>
      </c>
    </row>
    <row r="234" spans="1:20" x14ac:dyDescent="0.25">
      <c r="A234" s="2" t="s">
        <v>389</v>
      </c>
      <c r="B234" s="6" t="s">
        <v>952</v>
      </c>
      <c r="C234" s="6" t="s">
        <v>21</v>
      </c>
      <c r="D234" s="6" t="s">
        <v>951</v>
      </c>
      <c r="E234" s="8" t="s">
        <v>1422</v>
      </c>
      <c r="F234" s="8" t="s">
        <v>1423</v>
      </c>
      <c r="G234" s="8" t="s">
        <v>1634</v>
      </c>
      <c r="H234" s="8" t="s">
        <v>1635</v>
      </c>
      <c r="I234" s="8">
        <v>621511</v>
      </c>
      <c r="J234" s="8" t="s">
        <v>280</v>
      </c>
      <c r="K234" s="11">
        <v>7600000000</v>
      </c>
      <c r="L234" s="13">
        <f>$K234/SUMIFS($K$1:$K$499,E$1:E$499,E234)*100</f>
        <v>1.7335766423357664</v>
      </c>
      <c r="M234" s="13">
        <f>$K234/SUMIFS($K$1:$K$499,F$1:F$499,F234)*100</f>
        <v>2.0153805356669321</v>
      </c>
      <c r="N234" s="13">
        <f>$K234/SUMIFS($K$1:$K$499,G$1:G$499,G234)*100</f>
        <v>15.734989648033126</v>
      </c>
      <c r="O234" s="13">
        <f>$K234/SUMIFS($K$1:$K$499,H$1:H$499,H234)*100</f>
        <v>15.734989648033126</v>
      </c>
      <c r="P234" s="13">
        <f>$K234/SUMIFS($K$1:$K$499,I$1:I$499,I234)*100</f>
        <v>15.734989648033126</v>
      </c>
      <c r="Q234" s="13">
        <f t="shared" si="6"/>
        <v>3.0052879748521497</v>
      </c>
      <c r="R234" s="13">
        <f t="shared" si="7"/>
        <v>4.0617587035451299</v>
      </c>
      <c r="S234" s="13" t="s">
        <v>1759</v>
      </c>
      <c r="T234" s="28" t="s">
        <v>1824</v>
      </c>
    </row>
    <row r="235" spans="1:20" x14ac:dyDescent="0.25">
      <c r="A235" s="1" t="s">
        <v>391</v>
      </c>
      <c r="B235" s="5" t="s">
        <v>953</v>
      </c>
      <c r="C235" s="5" t="s">
        <v>21</v>
      </c>
      <c r="D235" s="5" t="s">
        <v>926</v>
      </c>
      <c r="E235" s="7" t="s">
        <v>1422</v>
      </c>
      <c r="F235" s="7" t="s">
        <v>1423</v>
      </c>
      <c r="G235" s="7" t="s">
        <v>1634</v>
      </c>
      <c r="H235" s="7" t="s">
        <v>1635</v>
      </c>
      <c r="I235" s="7">
        <v>621511</v>
      </c>
      <c r="J235" s="7" t="s">
        <v>280</v>
      </c>
      <c r="K235" s="10">
        <v>20400000000</v>
      </c>
      <c r="L235" s="14">
        <f>$K235/SUMIFS($K$1:$K$499,E$1:E$499,E235)*100</f>
        <v>4.6532846715328464</v>
      </c>
      <c r="M235" s="14">
        <f>$K235/SUMIFS($K$1:$K$499,F$1:F$499,F235)*100</f>
        <v>5.4097056483691324</v>
      </c>
      <c r="N235" s="14">
        <f>$K235/SUMIFS($K$1:$K$499,G$1:G$499,G235)*100</f>
        <v>42.236024844720497</v>
      </c>
      <c r="O235" s="14">
        <f>$K235/SUMIFS($K$1:$K$499,H$1:H$499,H235)*100</f>
        <v>42.236024844720497</v>
      </c>
      <c r="P235" s="14">
        <f>$K235/SUMIFS($K$1:$K$499,I$1:I$499,I235)*100</f>
        <v>42.236024844720497</v>
      </c>
      <c r="Q235" s="14">
        <f t="shared" si="6"/>
        <v>21.65305823432255</v>
      </c>
      <c r="R235" s="14">
        <f t="shared" si="7"/>
        <v>29.264915201996896</v>
      </c>
      <c r="S235" s="14" t="s">
        <v>1759</v>
      </c>
      <c r="T235" s="29" t="s">
        <v>1824</v>
      </c>
    </row>
    <row r="236" spans="1:20" x14ac:dyDescent="0.25">
      <c r="A236" s="2" t="s">
        <v>400</v>
      </c>
      <c r="B236" s="6" t="s">
        <v>954</v>
      </c>
      <c r="C236" s="6" t="s">
        <v>21</v>
      </c>
      <c r="D236" s="6" t="s">
        <v>955</v>
      </c>
      <c r="E236" s="8" t="s">
        <v>1422</v>
      </c>
      <c r="F236" s="8" t="s">
        <v>1423</v>
      </c>
      <c r="G236" s="8" t="s">
        <v>1636</v>
      </c>
      <c r="H236" s="8" t="s">
        <v>1637</v>
      </c>
      <c r="I236" s="8">
        <v>621492</v>
      </c>
      <c r="J236" s="8" t="s">
        <v>279</v>
      </c>
      <c r="K236" s="11">
        <v>11300000000</v>
      </c>
      <c r="L236" s="13">
        <f>$K236/SUMIFS($K$1:$K$499,E$1:E$499,E236)*100</f>
        <v>2.5775547445255476</v>
      </c>
      <c r="M236" s="13">
        <f>$K236/SUMIFS($K$1:$K$499,F$1:F$499,F236)*100</f>
        <v>2.9965526385574117</v>
      </c>
      <c r="N236" s="13">
        <f>$K236/SUMIFS($K$1:$K$499,G$1:G$499,G236)*100</f>
        <v>100</v>
      </c>
      <c r="O236" s="13">
        <f>$K236/SUMIFS($K$1:$K$499,H$1:H$499,H236)*100</f>
        <v>100</v>
      </c>
      <c r="P236" s="13">
        <f>$K236/SUMIFS($K$1:$K$499,I$1:I$499,I236)*100</f>
        <v>100</v>
      </c>
      <c r="Q236" s="13">
        <f t="shared" si="6"/>
        <v>6.6437884610261611</v>
      </c>
      <c r="R236" s="13">
        <f t="shared" si="7"/>
        <v>8.9793277156453861</v>
      </c>
      <c r="S236" s="13" t="s">
        <v>1759</v>
      </c>
      <c r="T236" s="28" t="s">
        <v>1824</v>
      </c>
    </row>
    <row r="237" spans="1:20" x14ac:dyDescent="0.25">
      <c r="A237" s="1" t="s">
        <v>419</v>
      </c>
      <c r="B237" s="5" t="s">
        <v>956</v>
      </c>
      <c r="C237" s="5" t="s">
        <v>21</v>
      </c>
      <c r="D237" s="5" t="s">
        <v>926</v>
      </c>
      <c r="E237" s="7" t="s">
        <v>1426</v>
      </c>
      <c r="F237" s="7" t="s">
        <v>1501</v>
      </c>
      <c r="G237" s="7" t="s">
        <v>1628</v>
      </c>
      <c r="H237" s="7" t="s">
        <v>1629</v>
      </c>
      <c r="I237" s="7">
        <v>339113</v>
      </c>
      <c r="J237" s="7" t="s">
        <v>172</v>
      </c>
      <c r="K237" s="10">
        <v>4200000000</v>
      </c>
      <c r="L237" s="14">
        <f>$K237/SUMIFS($K$1:$K$499,E$1:E$499,E237)*100</f>
        <v>0.19894385500974882</v>
      </c>
      <c r="M237" s="14">
        <f>$K237/SUMIFS($K$1:$K$499,F$1:F$499,F237)*100</f>
        <v>2.644836272040302</v>
      </c>
      <c r="N237" s="14">
        <f>$K237/SUMIFS($K$1:$K$499,G$1:G$499,G237)*100</f>
        <v>2.7255029201817003</v>
      </c>
      <c r="O237" s="14">
        <f>$K237/SUMIFS($K$1:$K$499,H$1:H$499,H237)*100</f>
        <v>2.7255029201817003</v>
      </c>
      <c r="P237" s="14">
        <f>$K237/SUMIFS($K$1:$K$499,I$1:I$499,I237)*100</f>
        <v>24.277456647398843</v>
      </c>
      <c r="Q237" s="14">
        <f t="shared" si="6"/>
        <v>3.9578657446139962E-2</v>
      </c>
      <c r="R237" s="14">
        <f t="shared" si="7"/>
        <v>6.9951589059000421</v>
      </c>
      <c r="S237" s="14" t="s">
        <v>1431</v>
      </c>
      <c r="T237" s="29" t="s">
        <v>1793</v>
      </c>
    </row>
    <row r="238" spans="1:20" x14ac:dyDescent="0.25">
      <c r="A238" s="2" t="s">
        <v>544</v>
      </c>
      <c r="B238" s="6" t="s">
        <v>957</v>
      </c>
      <c r="C238" s="6" t="s">
        <v>21</v>
      </c>
      <c r="D238" s="6" t="s">
        <v>935</v>
      </c>
      <c r="E238" s="8" t="s">
        <v>1528</v>
      </c>
      <c r="F238" s="8" t="s">
        <v>1554</v>
      </c>
      <c r="G238" s="8" t="s">
        <v>1624</v>
      </c>
      <c r="H238" s="8" t="s">
        <v>1625</v>
      </c>
      <c r="I238" s="8">
        <v>325412</v>
      </c>
      <c r="J238" s="8" t="s">
        <v>99</v>
      </c>
      <c r="K238" s="11">
        <v>22400000000</v>
      </c>
      <c r="L238" s="13">
        <f>$K238/SUMIFS($K$1:$K$499,E$1:E$499,E238)*100</f>
        <v>1.7991389834864744</v>
      </c>
      <c r="M238" s="13">
        <f>$K238/SUMIFS($K$1:$K$499,F$1:F$499,F238)*100</f>
        <v>2.892039145815581</v>
      </c>
      <c r="N238" s="13">
        <f>$K238/SUMIFS($K$1:$K$499,G$1:G$499,G238)*100</f>
        <v>5.9806696214022539</v>
      </c>
      <c r="O238" s="13">
        <f>$K238/SUMIFS($K$1:$K$499,H$1:H$499,H238)*100</f>
        <v>5.9806696214022539</v>
      </c>
      <c r="P238" s="13">
        <f>$K238/SUMIFS($K$1:$K$499,I$1:I$499,I238)*100</f>
        <v>5.9806696214022539</v>
      </c>
      <c r="Q238" s="13">
        <f t="shared" si="6"/>
        <v>3.2369010819007444</v>
      </c>
      <c r="R238" s="13">
        <f t="shared" si="7"/>
        <v>8.3638904209297156</v>
      </c>
      <c r="S238" s="13" t="s">
        <v>1431</v>
      </c>
      <c r="T238" s="28" t="s">
        <v>1784</v>
      </c>
    </row>
    <row r="239" spans="1:20" x14ac:dyDescent="0.25">
      <c r="A239" s="1" t="s">
        <v>448</v>
      </c>
      <c r="B239" s="5" t="s">
        <v>958</v>
      </c>
      <c r="C239" s="5" t="s">
        <v>21</v>
      </c>
      <c r="D239" s="5" t="s">
        <v>955</v>
      </c>
      <c r="E239" s="7" t="s">
        <v>1422</v>
      </c>
      <c r="F239" s="7" t="s">
        <v>1638</v>
      </c>
      <c r="G239" s="7" t="s">
        <v>240</v>
      </c>
      <c r="H239" s="7" t="s">
        <v>1639</v>
      </c>
      <c r="I239" s="7">
        <v>622110</v>
      </c>
      <c r="J239" s="7" t="s">
        <v>282</v>
      </c>
      <c r="K239" s="10">
        <v>50100000000</v>
      </c>
      <c r="L239" s="14">
        <f>$K239/SUMIFS($K$1:$K$499,E$1:E$499,E239)*100</f>
        <v>11.427919708029197</v>
      </c>
      <c r="M239" s="14">
        <f>$K239/SUMIFS($K$1:$K$499,F$1:F$499,F239)*100</f>
        <v>81.729200652528547</v>
      </c>
      <c r="N239" s="14">
        <f>$K239/SUMIFS($K$1:$K$499,G$1:G$499,G239)*100</f>
        <v>81.729200652528547</v>
      </c>
      <c r="O239" s="14">
        <f>$K239/SUMIFS($K$1:$K$499,H$1:H$499,H239)*100</f>
        <v>81.729200652528547</v>
      </c>
      <c r="P239" s="14">
        <f>$K239/SUMIFS($K$1:$K$499,I$1:I$499,I239)*100</f>
        <v>81.729200652528547</v>
      </c>
      <c r="Q239" s="14">
        <f t="shared" si="6"/>
        <v>130.59734885316215</v>
      </c>
      <c r="R239" s="14">
        <f t="shared" si="7"/>
        <v>6679.6622393012731</v>
      </c>
      <c r="S239" s="14" t="s">
        <v>1759</v>
      </c>
      <c r="T239" s="29" t="s">
        <v>1825</v>
      </c>
    </row>
    <row r="240" spans="1:20" x14ac:dyDescent="0.25">
      <c r="A240" s="2" t="s">
        <v>959</v>
      </c>
      <c r="B240" s="6" t="s">
        <v>960</v>
      </c>
      <c r="C240" s="6" t="s">
        <v>21</v>
      </c>
      <c r="D240" s="6" t="s">
        <v>926</v>
      </c>
      <c r="E240" s="8" t="s">
        <v>1426</v>
      </c>
      <c r="F240" s="8" t="s">
        <v>1462</v>
      </c>
      <c r="G240" s="8" t="s">
        <v>1499</v>
      </c>
      <c r="H240" s="8" t="s">
        <v>1500</v>
      </c>
      <c r="I240" s="8">
        <v>334517</v>
      </c>
      <c r="J240" s="8" t="s">
        <v>152</v>
      </c>
      <c r="K240" s="11">
        <v>3400000000</v>
      </c>
      <c r="L240" s="13">
        <f>$K240/SUMIFS($K$1:$K$499,E$1:E$499,E240)*100</f>
        <v>0.16104978738884426</v>
      </c>
      <c r="M240" s="13">
        <f>$K240/SUMIFS($K$1:$K$499,F$1:F$499,F240)*100</f>
        <v>0.43936822292123179</v>
      </c>
      <c r="N240" s="13">
        <f>$K240/SUMIFS($K$1:$K$499,G$1:G$499,G240)*100</f>
        <v>3.8548752834467117</v>
      </c>
      <c r="O240" s="13">
        <f>$K240/SUMIFS($K$1:$K$499,H$1:H$499,H240)*100</f>
        <v>3.8548752834467117</v>
      </c>
      <c r="P240" s="13">
        <f>$K240/SUMIFS($K$1:$K$499,I$1:I$499,I240)*100</f>
        <v>100</v>
      </c>
      <c r="Q240" s="13">
        <f t="shared" si="6"/>
        <v>2.5937034017991939E-2</v>
      </c>
      <c r="R240" s="13">
        <f t="shared" si="7"/>
        <v>0.19304443531296123</v>
      </c>
      <c r="S240" s="13" t="s">
        <v>1431</v>
      </c>
      <c r="T240" s="28" t="s">
        <v>1789</v>
      </c>
    </row>
    <row r="241" spans="1:20" x14ac:dyDescent="0.25">
      <c r="A241" s="1" t="s">
        <v>961</v>
      </c>
      <c r="B241" s="5" t="s">
        <v>962</v>
      </c>
      <c r="C241" s="5" t="s">
        <v>21</v>
      </c>
      <c r="D241" s="5" t="s">
        <v>930</v>
      </c>
      <c r="E241" s="7" t="s">
        <v>1428</v>
      </c>
      <c r="F241" s="7" t="s">
        <v>1496</v>
      </c>
      <c r="G241" s="7" t="s">
        <v>1640</v>
      </c>
      <c r="H241" s="7" t="s">
        <v>1641</v>
      </c>
      <c r="I241" s="7">
        <v>423450</v>
      </c>
      <c r="J241" s="7" t="s">
        <v>179</v>
      </c>
      <c r="K241" s="10">
        <v>13600000000</v>
      </c>
      <c r="L241" s="14">
        <f>$K241/SUMIFS($K$1:$K$499,E$1:E$499,E241)*100</f>
        <v>1.8781936196657922</v>
      </c>
      <c r="M241" s="14">
        <f>$K241/SUMIFS($K$1:$K$499,F$1:F$499,F241)*100</f>
        <v>14.166666666666666</v>
      </c>
      <c r="N241" s="14">
        <f>$K241/SUMIFS($K$1:$K$499,G$1:G$499,G241)*100</f>
        <v>80.952380952380949</v>
      </c>
      <c r="O241" s="14">
        <f>$K241/SUMIFS($K$1:$K$499,H$1:H$499,H241)*100</f>
        <v>100</v>
      </c>
      <c r="P241" s="14">
        <f>$K241/SUMIFS($K$1:$K$499,I$1:I$499,I241)*100</f>
        <v>100</v>
      </c>
      <c r="Q241" s="14">
        <f t="shared" si="6"/>
        <v>3.5276112729532905</v>
      </c>
      <c r="R241" s="14">
        <f t="shared" si="7"/>
        <v>200.69444444444443</v>
      </c>
      <c r="S241" s="14" t="s">
        <v>1768</v>
      </c>
      <c r="T241" s="29" t="s">
        <v>1794</v>
      </c>
    </row>
    <row r="242" spans="1:20" x14ac:dyDescent="0.25">
      <c r="A242" s="2" t="s">
        <v>464</v>
      </c>
      <c r="B242" s="6" t="s">
        <v>963</v>
      </c>
      <c r="C242" s="6" t="s">
        <v>21</v>
      </c>
      <c r="D242" s="6" t="s">
        <v>938</v>
      </c>
      <c r="E242" s="8" t="s">
        <v>1422</v>
      </c>
      <c r="F242" s="8" t="s">
        <v>1423</v>
      </c>
      <c r="G242" s="8" t="s">
        <v>1642</v>
      </c>
      <c r="H242" s="8" t="s">
        <v>1643</v>
      </c>
      <c r="I242" s="8">
        <v>621610</v>
      </c>
      <c r="J242" s="8" t="s">
        <v>281</v>
      </c>
      <c r="K242" s="11">
        <v>62800000000</v>
      </c>
      <c r="L242" s="13">
        <f>$K242/SUMIFS($K$1:$K$499,E$1:E$499,E242)*100</f>
        <v>14.324817518248176</v>
      </c>
      <c r="M242" s="13">
        <f>$K242/SUMIFS($K$1:$K$499,F$1:F$499,F242)*100</f>
        <v>16.653407584195172</v>
      </c>
      <c r="N242" s="13">
        <f>$K242/SUMIFS($K$1:$K$499,G$1:G$499,G242)*100</f>
        <v>100</v>
      </c>
      <c r="O242" s="13">
        <f>$K242/SUMIFS($K$1:$K$499,H$1:H$499,H242)*100</f>
        <v>100</v>
      </c>
      <c r="P242" s="13">
        <f>$K242/SUMIFS($K$1:$K$499,I$1:I$499,I242)*100</f>
        <v>100</v>
      </c>
      <c r="Q242" s="13">
        <f t="shared" si="6"/>
        <v>205.20039693110985</v>
      </c>
      <c r="R242" s="13">
        <f t="shared" si="7"/>
        <v>277.33598416532925</v>
      </c>
      <c r="S242" s="13" t="s">
        <v>1759</v>
      </c>
      <c r="T242" s="28" t="s">
        <v>1824</v>
      </c>
    </row>
    <row r="243" spans="1:20" x14ac:dyDescent="0.25">
      <c r="A243" s="1" t="s">
        <v>964</v>
      </c>
      <c r="B243" s="5" t="s">
        <v>965</v>
      </c>
      <c r="C243" s="5" t="s">
        <v>21</v>
      </c>
      <c r="D243" s="5" t="s">
        <v>926</v>
      </c>
      <c r="E243" s="7" t="s">
        <v>1528</v>
      </c>
      <c r="F243" s="7" t="s">
        <v>1554</v>
      </c>
      <c r="G243" s="7" t="s">
        <v>1624</v>
      </c>
      <c r="H243" s="7" t="s">
        <v>1625</v>
      </c>
      <c r="I243" s="7">
        <v>325412</v>
      </c>
      <c r="J243" s="7" t="s">
        <v>99</v>
      </c>
      <c r="K243" s="10">
        <v>2400000000</v>
      </c>
      <c r="L243" s="14">
        <f>$K243/SUMIFS($K$1:$K$499,E$1:E$499,E243)*100</f>
        <v>0.19276489108783654</v>
      </c>
      <c r="M243" s="14">
        <f>$K243/SUMIFS($K$1:$K$499,F$1:F$499,F243)*100</f>
        <v>0.30986133705166941</v>
      </c>
      <c r="N243" s="14">
        <f>$K243/SUMIFS($K$1:$K$499,G$1:G$499,G243)*100</f>
        <v>0.64078603086452712</v>
      </c>
      <c r="O243" s="14">
        <f>$K243/SUMIFS($K$1:$K$499,H$1:H$499,H243)*100</f>
        <v>0.64078603086452712</v>
      </c>
      <c r="P243" s="14">
        <f>$K243/SUMIFS($K$1:$K$499,I$1:I$499,I243)*100</f>
        <v>0.64078603086452712</v>
      </c>
      <c r="Q243" s="14">
        <f t="shared" si="6"/>
        <v>3.7158303236105479E-2</v>
      </c>
      <c r="R243" s="14">
        <f t="shared" si="7"/>
        <v>9.6014048199448268E-2</v>
      </c>
      <c r="S243" s="14" t="s">
        <v>1431</v>
      </c>
      <c r="T243" s="29" t="s">
        <v>1784</v>
      </c>
    </row>
    <row r="244" spans="1:20" x14ac:dyDescent="0.25">
      <c r="A244" s="2" t="s">
        <v>966</v>
      </c>
      <c r="B244" s="6" t="s">
        <v>967</v>
      </c>
      <c r="C244" s="6" t="s">
        <v>21</v>
      </c>
      <c r="D244" s="6" t="s">
        <v>968</v>
      </c>
      <c r="E244" s="8" t="s">
        <v>1422</v>
      </c>
      <c r="F244" s="8" t="s">
        <v>1423</v>
      </c>
      <c r="G244" s="8" t="s">
        <v>1634</v>
      </c>
      <c r="H244" s="8" t="s">
        <v>1635</v>
      </c>
      <c r="I244" s="8">
        <v>621511</v>
      </c>
      <c r="J244" s="8" t="s">
        <v>280</v>
      </c>
      <c r="K244" s="11">
        <v>3500000000</v>
      </c>
      <c r="L244" s="13">
        <f>$K244/SUMIFS($K$1:$K$499,E$1:E$499,E244)*100</f>
        <v>0.79835766423357668</v>
      </c>
      <c r="M244" s="13">
        <f>$K244/SUMIFS($K$1:$K$499,F$1:F$499,F244)*100</f>
        <v>0.928135773004508</v>
      </c>
      <c r="N244" s="13">
        <f>$K244/SUMIFS($K$1:$K$499,G$1:G$499,G244)*100</f>
        <v>7.2463768115942031</v>
      </c>
      <c r="O244" s="13">
        <f>$K244/SUMIFS($K$1:$K$499,H$1:H$499,H244)*100</f>
        <v>7.2463768115942031</v>
      </c>
      <c r="P244" s="13">
        <f>$K244/SUMIFS($K$1:$K$499,I$1:I$499,I244)*100</f>
        <v>7.2463768115942031</v>
      </c>
      <c r="Q244" s="13">
        <f t="shared" si="6"/>
        <v>0.63737496004049232</v>
      </c>
      <c r="R244" s="13">
        <f t="shared" si="7"/>
        <v>0.86143601313067564</v>
      </c>
      <c r="S244" s="13" t="s">
        <v>1759</v>
      </c>
      <c r="T244" s="28" t="s">
        <v>1824</v>
      </c>
    </row>
    <row r="245" spans="1:20" x14ac:dyDescent="0.25">
      <c r="A245" s="1" t="s">
        <v>969</v>
      </c>
      <c r="B245" s="5" t="s">
        <v>970</v>
      </c>
      <c r="C245" s="5" t="s">
        <v>21</v>
      </c>
      <c r="D245" s="5" t="s">
        <v>935</v>
      </c>
      <c r="E245" s="7" t="s">
        <v>1415</v>
      </c>
      <c r="F245" s="7" t="s">
        <v>1416</v>
      </c>
      <c r="G245" s="7" t="s">
        <v>1630</v>
      </c>
      <c r="H245" s="7" t="s">
        <v>1631</v>
      </c>
      <c r="I245" s="7">
        <v>541714</v>
      </c>
      <c r="J245" s="7" t="s">
        <v>267</v>
      </c>
      <c r="K245" s="10">
        <v>2100000000</v>
      </c>
      <c r="L245" s="14">
        <f>$K245/SUMIFS($K$1:$K$499,E$1:E$499,E245)*100</f>
        <v>0.7832898172323759</v>
      </c>
      <c r="M245" s="14">
        <f>$K245/SUMIFS($K$1:$K$499,F$1:F$499,F245)*100</f>
        <v>0.7832898172323759</v>
      </c>
      <c r="N245" s="14">
        <f>$K245/SUMIFS($K$1:$K$499,G$1:G$499,G245)*100</f>
        <v>30.882352941176471</v>
      </c>
      <c r="O245" s="14">
        <f>$K245/SUMIFS($K$1:$K$499,H$1:H$499,H245)*100</f>
        <v>30.882352941176471</v>
      </c>
      <c r="P245" s="14">
        <f>$K245/SUMIFS($K$1:$K$499,I$1:I$499,I245)*100</f>
        <v>30.882352941176471</v>
      </c>
      <c r="Q245" s="14">
        <f t="shared" si="6"/>
        <v>0.61354293777992885</v>
      </c>
      <c r="R245" s="14">
        <f t="shared" si="7"/>
        <v>0.61354293777992885</v>
      </c>
      <c r="S245" s="14" t="s">
        <v>1757</v>
      </c>
      <c r="T245" s="29" t="s">
        <v>1821</v>
      </c>
    </row>
    <row r="246" spans="1:20" x14ac:dyDescent="0.25">
      <c r="A246" s="2" t="s">
        <v>472</v>
      </c>
      <c r="B246" s="6" t="s">
        <v>971</v>
      </c>
      <c r="C246" s="6" t="s">
        <v>21</v>
      </c>
      <c r="D246" s="6" t="s">
        <v>968</v>
      </c>
      <c r="E246" s="8" t="s">
        <v>1422</v>
      </c>
      <c r="F246" s="8" t="s">
        <v>1423</v>
      </c>
      <c r="G246" s="8" t="s">
        <v>1632</v>
      </c>
      <c r="H246" s="8" t="s">
        <v>1633</v>
      </c>
      <c r="I246" s="8">
        <v>621399</v>
      </c>
      <c r="J246" s="8" t="s">
        <v>278</v>
      </c>
      <c r="K246" s="11">
        <v>10700000000</v>
      </c>
      <c r="L246" s="13">
        <f>$K246/SUMIFS($K$1:$K$499,E$1:E$499,E246)*100</f>
        <v>2.4406934306569346</v>
      </c>
      <c r="M246" s="13">
        <f>$K246/SUMIFS($K$1:$K$499,F$1:F$499,F246)*100</f>
        <v>2.8374436488994963</v>
      </c>
      <c r="N246" s="13">
        <f>$K246/SUMIFS($K$1:$K$499,G$1:G$499,G246)*100</f>
        <v>4.2010208087946603</v>
      </c>
      <c r="O246" s="13">
        <f>$K246/SUMIFS($K$1:$K$499,H$1:H$499,H246)*100</f>
        <v>4.2010208087946603</v>
      </c>
      <c r="P246" s="13">
        <f>$K246/SUMIFS($K$1:$K$499,I$1:I$499,I246)*100</f>
        <v>4.2010208087946603</v>
      </c>
      <c r="Q246" s="13">
        <f t="shared" si="6"/>
        <v>5.9569844224519164</v>
      </c>
      <c r="R246" s="13">
        <f t="shared" si="7"/>
        <v>8.0510864606800876</v>
      </c>
      <c r="S246" s="13" t="s">
        <v>1759</v>
      </c>
      <c r="T246" s="28" t="s">
        <v>1824</v>
      </c>
    </row>
    <row r="247" spans="1:20" x14ac:dyDescent="0.25">
      <c r="A247" s="1" t="s">
        <v>972</v>
      </c>
      <c r="B247" s="5" t="s">
        <v>973</v>
      </c>
      <c r="C247" s="5" t="s">
        <v>21</v>
      </c>
      <c r="D247" s="5" t="s">
        <v>926</v>
      </c>
      <c r="E247" s="7" t="s">
        <v>1426</v>
      </c>
      <c r="F247" s="7" t="s">
        <v>1501</v>
      </c>
      <c r="G247" s="7" t="s">
        <v>1628</v>
      </c>
      <c r="H247" s="7" t="s">
        <v>1629</v>
      </c>
      <c r="I247" s="7">
        <v>339112</v>
      </c>
      <c r="J247" s="7" t="s">
        <v>171</v>
      </c>
      <c r="K247" s="10">
        <v>4200000000</v>
      </c>
      <c r="L247" s="14">
        <f>$K247/SUMIFS($K$1:$K$499,E$1:E$499,E247)*100</f>
        <v>0.19894385500974882</v>
      </c>
      <c r="M247" s="14">
        <f>$K247/SUMIFS($K$1:$K$499,F$1:F$499,F247)*100</f>
        <v>2.644836272040302</v>
      </c>
      <c r="N247" s="14">
        <f>$K247/SUMIFS($K$1:$K$499,G$1:G$499,G247)*100</f>
        <v>2.7255029201817003</v>
      </c>
      <c r="O247" s="14">
        <f>$K247/SUMIFS($K$1:$K$499,H$1:H$499,H247)*100</f>
        <v>2.7255029201817003</v>
      </c>
      <c r="P247" s="14">
        <f>$K247/SUMIFS($K$1:$K$499,I$1:I$499,I247)*100</f>
        <v>3.225806451612903</v>
      </c>
      <c r="Q247" s="14">
        <f t="shared" si="6"/>
        <v>3.9578657446139962E-2</v>
      </c>
      <c r="R247" s="14">
        <f t="shared" si="7"/>
        <v>6.9951589059000421</v>
      </c>
      <c r="S247" s="14" t="s">
        <v>1431</v>
      </c>
      <c r="T247" s="29" t="s">
        <v>1793</v>
      </c>
    </row>
    <row r="248" spans="1:20" x14ac:dyDescent="0.25">
      <c r="A248" s="2" t="s">
        <v>479</v>
      </c>
      <c r="B248" s="6" t="s">
        <v>480</v>
      </c>
      <c r="C248" s="6" t="s">
        <v>21</v>
      </c>
      <c r="D248" s="6" t="s">
        <v>928</v>
      </c>
      <c r="E248" s="8" t="s">
        <v>1528</v>
      </c>
      <c r="F248" s="8" t="s">
        <v>1554</v>
      </c>
      <c r="G248" s="8" t="s">
        <v>1624</v>
      </c>
      <c r="H248" s="8" t="s">
        <v>1625</v>
      </c>
      <c r="I248" s="8">
        <v>325412</v>
      </c>
      <c r="J248" s="8" t="s">
        <v>99</v>
      </c>
      <c r="K248" s="11">
        <v>81700000000</v>
      </c>
      <c r="L248" s="13">
        <f>$K248/SUMIFS($K$1:$K$499,E$1:E$499,E248)*100</f>
        <v>6.5620381674484349</v>
      </c>
      <c r="M248" s="13">
        <f>$K248/SUMIFS($K$1:$K$499,F$1:F$499,F248)*100</f>
        <v>10.548196348800579</v>
      </c>
      <c r="N248" s="13">
        <f>$K248/SUMIFS($K$1:$K$499,G$1:G$499,G248)*100</f>
        <v>21.813424467346611</v>
      </c>
      <c r="O248" s="13">
        <f>$K248/SUMIFS($K$1:$K$499,H$1:H$499,H248)*100</f>
        <v>21.813424467346611</v>
      </c>
      <c r="P248" s="13">
        <f>$K248/SUMIFS($K$1:$K$499,I$1:I$499,I248)*100</f>
        <v>21.813424467346611</v>
      </c>
      <c r="Q248" s="13">
        <f t="shared" si="6"/>
        <v>43.060344911050016</v>
      </c>
      <c r="R248" s="13">
        <f t="shared" si="7"/>
        <v>111.26444621284986</v>
      </c>
      <c r="S248" s="13" t="s">
        <v>1431</v>
      </c>
      <c r="T248" s="28" t="s">
        <v>1784</v>
      </c>
    </row>
    <row r="249" spans="1:20" x14ac:dyDescent="0.25">
      <c r="A249" s="1" t="s">
        <v>974</v>
      </c>
      <c r="B249" s="5" t="s">
        <v>975</v>
      </c>
      <c r="C249" s="5" t="s">
        <v>21</v>
      </c>
      <c r="D249" s="5" t="s">
        <v>951</v>
      </c>
      <c r="E249" s="7" t="s">
        <v>1422</v>
      </c>
      <c r="F249" s="7" t="s">
        <v>1423</v>
      </c>
      <c r="G249" s="7" t="s">
        <v>1634</v>
      </c>
      <c r="H249" s="7" t="s">
        <v>1635</v>
      </c>
      <c r="I249" s="7">
        <v>621511</v>
      </c>
      <c r="J249" s="7" t="s">
        <v>280</v>
      </c>
      <c r="K249" s="10">
        <v>11400000000</v>
      </c>
      <c r="L249" s="14">
        <f>$K249/SUMIFS($K$1:$K$499,E$1:E$499,E249)*100</f>
        <v>2.6003649635036497</v>
      </c>
      <c r="M249" s="14">
        <f>$K249/SUMIFS($K$1:$K$499,F$1:F$499,F249)*100</f>
        <v>3.0230708035003979</v>
      </c>
      <c r="N249" s="14">
        <f>$K249/SUMIFS($K$1:$K$499,G$1:G$499,G249)*100</f>
        <v>23.602484472049689</v>
      </c>
      <c r="O249" s="14">
        <f>$K249/SUMIFS($K$1:$K$499,H$1:H$499,H249)*100</f>
        <v>23.602484472049689</v>
      </c>
      <c r="P249" s="14">
        <f>$K249/SUMIFS($K$1:$K$499,I$1:I$499,I249)*100</f>
        <v>23.602484472049689</v>
      </c>
      <c r="Q249" s="14">
        <f t="shared" si="6"/>
        <v>6.7618979434173374</v>
      </c>
      <c r="R249" s="14">
        <f t="shared" si="7"/>
        <v>9.1389570829765407</v>
      </c>
      <c r="S249" s="14" t="s">
        <v>1759</v>
      </c>
      <c r="T249" s="29" t="s">
        <v>1824</v>
      </c>
    </row>
    <row r="250" spans="1:20" x14ac:dyDescent="0.25">
      <c r="A250" s="2" t="s">
        <v>976</v>
      </c>
      <c r="B250" s="6" t="s">
        <v>977</v>
      </c>
      <c r="C250" s="6" t="s">
        <v>21</v>
      </c>
      <c r="D250" s="6" t="s">
        <v>928</v>
      </c>
      <c r="E250" s="8" t="s">
        <v>1528</v>
      </c>
      <c r="F250" s="8" t="s">
        <v>1554</v>
      </c>
      <c r="G250" s="8" t="s">
        <v>1624</v>
      </c>
      <c r="H250" s="8" t="s">
        <v>1625</v>
      </c>
      <c r="I250" s="8">
        <v>325412</v>
      </c>
      <c r="J250" s="8" t="s">
        <v>99</v>
      </c>
      <c r="K250" s="11">
        <v>24900000000</v>
      </c>
      <c r="L250" s="13">
        <f>$K250/SUMIFS($K$1:$K$499,E$1:E$499,E250)*100</f>
        <v>1.999935745036304</v>
      </c>
      <c r="M250" s="13">
        <f>$K250/SUMIFS($K$1:$K$499,F$1:F$499,F250)*100</f>
        <v>3.21481137191107</v>
      </c>
      <c r="N250" s="13">
        <f>$K250/SUMIFS($K$1:$K$499,G$1:G$499,G250)*100</f>
        <v>6.6481550702194694</v>
      </c>
      <c r="O250" s="13">
        <f>$K250/SUMIFS($K$1:$K$499,H$1:H$499,H250)*100</f>
        <v>6.6481550702194694</v>
      </c>
      <c r="P250" s="13">
        <f>$K250/SUMIFS($K$1:$K$499,I$1:I$499,I250)*100</f>
        <v>6.6481550702194694</v>
      </c>
      <c r="Q250" s="13">
        <f t="shared" si="6"/>
        <v>3.9997429842739165</v>
      </c>
      <c r="R250" s="13">
        <f t="shared" si="7"/>
        <v>10.335012156968736</v>
      </c>
      <c r="S250" s="13" t="s">
        <v>1431</v>
      </c>
      <c r="T250" s="28" t="s">
        <v>1784</v>
      </c>
    </row>
    <row r="251" spans="1:20" x14ac:dyDescent="0.25">
      <c r="A251" s="1" t="s">
        <v>978</v>
      </c>
      <c r="B251" s="5" t="s">
        <v>979</v>
      </c>
      <c r="C251" s="5" t="s">
        <v>21</v>
      </c>
      <c r="D251" s="5" t="s">
        <v>930</v>
      </c>
      <c r="E251" s="7" t="s">
        <v>1428</v>
      </c>
      <c r="F251" s="7" t="s">
        <v>1539</v>
      </c>
      <c r="G251" s="7" t="s">
        <v>1626</v>
      </c>
      <c r="H251" s="7" t="s">
        <v>1627</v>
      </c>
      <c r="I251" s="7">
        <v>424210</v>
      </c>
      <c r="J251" s="7" t="s">
        <v>184</v>
      </c>
      <c r="K251" s="10">
        <v>222000000000</v>
      </c>
      <c r="L251" s="14">
        <f>$K251/SUMIFS($K$1:$K$499,E$1:E$499,E251)*100</f>
        <v>30.658748791603369</v>
      </c>
      <c r="M251" s="14">
        <f>$K251/SUMIFS($K$1:$K$499,F$1:F$499,F251)*100</f>
        <v>35.34469033593377</v>
      </c>
      <c r="N251" s="14">
        <f>$K251/SUMIFS($K$1:$K$499,G$1:G$499,G251)*100</f>
        <v>40.415073730202081</v>
      </c>
      <c r="O251" s="14">
        <f>$K251/SUMIFS($K$1:$K$499,H$1:H$499,H251)*100</f>
        <v>40.415073730202081</v>
      </c>
      <c r="P251" s="14">
        <f>$K251/SUMIFS($K$1:$K$499,I$1:I$499,I251)*100</f>
        <v>40.415073730202081</v>
      </c>
      <c r="Q251" s="14">
        <f t="shared" si="6"/>
        <v>939.95887746664107</v>
      </c>
      <c r="R251" s="14">
        <f t="shared" si="7"/>
        <v>1249.24713494305</v>
      </c>
      <c r="S251" s="14" t="s">
        <v>1768</v>
      </c>
      <c r="T251" s="29" t="s">
        <v>1795</v>
      </c>
    </row>
    <row r="252" spans="1:20" x14ac:dyDescent="0.25">
      <c r="A252" s="2" t="s">
        <v>980</v>
      </c>
      <c r="B252" s="6" t="s">
        <v>981</v>
      </c>
      <c r="C252" s="6" t="s">
        <v>21</v>
      </c>
      <c r="D252" s="6" t="s">
        <v>926</v>
      </c>
      <c r="E252" s="8" t="s">
        <v>1426</v>
      </c>
      <c r="F252" s="8" t="s">
        <v>1462</v>
      </c>
      <c r="G252" s="8" t="s">
        <v>1499</v>
      </c>
      <c r="H252" s="8" t="s">
        <v>1500</v>
      </c>
      <c r="I252" s="8">
        <v>334510</v>
      </c>
      <c r="J252" s="8" t="s">
        <v>148</v>
      </c>
      <c r="K252" s="11">
        <v>30900000000</v>
      </c>
      <c r="L252" s="13">
        <f>$K252/SUMIFS($K$1:$K$499,E$1:E$499,E252)*100</f>
        <v>1.4636583618574375</v>
      </c>
      <c r="M252" s="13">
        <f>$K252/SUMIFS($K$1:$K$499,F$1:F$499,F252)*100</f>
        <v>3.9930817906664888</v>
      </c>
      <c r="N252" s="13">
        <f>$K252/SUMIFS($K$1:$K$499,G$1:G$499,G252)*100</f>
        <v>35.034013605442176</v>
      </c>
      <c r="O252" s="13">
        <f>$K252/SUMIFS($K$1:$K$499,H$1:H$499,H252)*100</f>
        <v>35.034013605442176</v>
      </c>
      <c r="P252" s="13">
        <f>$K252/SUMIFS($K$1:$K$499,I$1:I$499,I252)*100</f>
        <v>100</v>
      </c>
      <c r="Q252" s="13">
        <f t="shared" si="6"/>
        <v>2.1422958002351975</v>
      </c>
      <c r="R252" s="13">
        <f t="shared" si="7"/>
        <v>15.944702186952293</v>
      </c>
      <c r="S252" s="13" t="s">
        <v>1431</v>
      </c>
      <c r="T252" s="28" t="s">
        <v>1789</v>
      </c>
    </row>
    <row r="253" spans="1:20" x14ac:dyDescent="0.25">
      <c r="A253" s="1" t="s">
        <v>982</v>
      </c>
      <c r="B253" s="5" t="s">
        <v>983</v>
      </c>
      <c r="C253" s="5" t="s">
        <v>21</v>
      </c>
      <c r="D253" s="5" t="s">
        <v>928</v>
      </c>
      <c r="E253" s="7" t="s">
        <v>1528</v>
      </c>
      <c r="F253" s="7" t="s">
        <v>1554</v>
      </c>
      <c r="G253" s="7" t="s">
        <v>1624</v>
      </c>
      <c r="H253" s="7" t="s">
        <v>1625</v>
      </c>
      <c r="I253" s="7">
        <v>325412</v>
      </c>
      <c r="J253" s="7" t="s">
        <v>99</v>
      </c>
      <c r="K253" s="10">
        <v>46000000000</v>
      </c>
      <c r="L253" s="14">
        <f>$K253/SUMIFS($K$1:$K$499,E$1:E$499,E253)*100</f>
        <v>3.6946604125168667</v>
      </c>
      <c r="M253" s="14">
        <f>$K253/SUMIFS($K$1:$K$499,F$1:F$499,F253)*100</f>
        <v>5.9390089601569969</v>
      </c>
      <c r="N253" s="14">
        <f>$K253/SUMIFS($K$1:$K$499,G$1:G$499,G253)*100</f>
        <v>12.281732258236771</v>
      </c>
      <c r="O253" s="14">
        <f>$K253/SUMIFS($K$1:$K$499,H$1:H$499,H253)*100</f>
        <v>12.281732258236771</v>
      </c>
      <c r="P253" s="14">
        <f>$K253/SUMIFS($K$1:$K$499,I$1:I$499,I253)*100</f>
        <v>12.281732258236771</v>
      </c>
      <c r="Q253" s="14">
        <f t="shared" si="6"/>
        <v>13.650515563819305</v>
      </c>
      <c r="R253" s="14">
        <f t="shared" si="7"/>
        <v>35.271827428825091</v>
      </c>
      <c r="S253" s="14" t="s">
        <v>1431</v>
      </c>
      <c r="T253" s="29" t="s">
        <v>1784</v>
      </c>
    </row>
    <row r="254" spans="1:20" x14ac:dyDescent="0.25">
      <c r="A254" s="2" t="s">
        <v>984</v>
      </c>
      <c r="B254" s="6" t="s">
        <v>985</v>
      </c>
      <c r="C254" s="6" t="s">
        <v>21</v>
      </c>
      <c r="D254" s="6" t="s">
        <v>968</v>
      </c>
      <c r="E254" s="8" t="s">
        <v>1422</v>
      </c>
      <c r="F254" s="8" t="s">
        <v>1423</v>
      </c>
      <c r="G254" s="8" t="s">
        <v>1634</v>
      </c>
      <c r="H254" s="8" t="s">
        <v>1635</v>
      </c>
      <c r="I254" s="8">
        <v>621511</v>
      </c>
      <c r="J254" s="8" t="s">
        <v>280</v>
      </c>
      <c r="K254" s="11">
        <v>3000000000</v>
      </c>
      <c r="L254" s="13">
        <f>$K254/SUMIFS($K$1:$K$499,E$1:E$499,E254)*100</f>
        <v>0.68430656934306577</v>
      </c>
      <c r="M254" s="13">
        <f>$K254/SUMIFS($K$1:$K$499,F$1:F$499,F254)*100</f>
        <v>0.79554494828957845</v>
      </c>
      <c r="N254" s="13">
        <f>$K254/SUMIFS($K$1:$K$499,G$1:G$499,G254)*100</f>
        <v>6.2111801242236027</v>
      </c>
      <c r="O254" s="13">
        <f>$K254/SUMIFS($K$1:$K$499,H$1:H$499,H254)*100</f>
        <v>6.2111801242236027</v>
      </c>
      <c r="P254" s="13">
        <f>$K254/SUMIFS($K$1:$K$499,I$1:I$499,I254)*100</f>
        <v>6.2111801242236027</v>
      </c>
      <c r="Q254" s="13">
        <f t="shared" ref="Q254:Q317" si="8">L254^2</f>
        <v>0.46827548084607606</v>
      </c>
      <c r="R254" s="13">
        <f t="shared" ref="R254:R317" si="9">M254^2</f>
        <v>0.63289176474906805</v>
      </c>
      <c r="S254" s="13" t="s">
        <v>1759</v>
      </c>
      <c r="T254" s="28" t="s">
        <v>1824</v>
      </c>
    </row>
    <row r="255" spans="1:20" x14ac:dyDescent="0.25">
      <c r="A255" s="1" t="s">
        <v>986</v>
      </c>
      <c r="B255" s="5" t="s">
        <v>987</v>
      </c>
      <c r="C255" s="5" t="s">
        <v>21</v>
      </c>
      <c r="D255" s="5" t="s">
        <v>928</v>
      </c>
      <c r="E255" s="7" t="s">
        <v>1528</v>
      </c>
      <c r="F255" s="7" t="s">
        <v>1554</v>
      </c>
      <c r="G255" s="7" t="s">
        <v>1624</v>
      </c>
      <c r="H255" s="7" t="s">
        <v>1625</v>
      </c>
      <c r="I255" s="7">
        <v>325412</v>
      </c>
      <c r="J255" s="7" t="s">
        <v>99</v>
      </c>
      <c r="K255" s="10">
        <v>11400000000</v>
      </c>
      <c r="L255" s="14">
        <f>$K255/SUMIFS($K$1:$K$499,E$1:E$499,E255)*100</f>
        <v>0.91563323266722363</v>
      </c>
      <c r="M255" s="14">
        <f>$K255/SUMIFS($K$1:$K$499,F$1:F$499,F255)*100</f>
        <v>1.4718413509954296</v>
      </c>
      <c r="N255" s="14">
        <f>$K255/SUMIFS($K$1:$K$499,G$1:G$499,G255)*100</f>
        <v>3.0437336466065039</v>
      </c>
      <c r="O255" s="14">
        <f>$K255/SUMIFS($K$1:$K$499,H$1:H$499,H255)*100</f>
        <v>3.0437336466065039</v>
      </c>
      <c r="P255" s="14">
        <f>$K255/SUMIFS($K$1:$K$499,I$1:I$499,I255)*100</f>
        <v>3.0437336466065039</v>
      </c>
      <c r="Q255" s="14">
        <f t="shared" si="8"/>
        <v>0.83838421676463004</v>
      </c>
      <c r="R255" s="14">
        <f t="shared" si="9"/>
        <v>2.1663169625000513</v>
      </c>
      <c r="S255" s="14" t="s">
        <v>1431</v>
      </c>
      <c r="T255" s="29" t="s">
        <v>1784</v>
      </c>
    </row>
    <row r="256" spans="1:20" x14ac:dyDescent="0.25">
      <c r="A256" s="2" t="s">
        <v>988</v>
      </c>
      <c r="B256" s="6" t="s">
        <v>989</v>
      </c>
      <c r="C256" s="6" t="s">
        <v>21</v>
      </c>
      <c r="D256" s="6" t="s">
        <v>928</v>
      </c>
      <c r="E256" s="8" t="s">
        <v>1528</v>
      </c>
      <c r="F256" s="8" t="s">
        <v>1554</v>
      </c>
      <c r="G256" s="8" t="s">
        <v>1624</v>
      </c>
      <c r="H256" s="8" t="s">
        <v>1625</v>
      </c>
      <c r="I256" s="8">
        <v>325412</v>
      </c>
      <c r="J256" s="8" t="s">
        <v>99</v>
      </c>
      <c r="K256" s="11">
        <v>53000000000</v>
      </c>
      <c r="L256" s="13">
        <f>$K256/SUMIFS($K$1:$K$499,E$1:E$499,E256)*100</f>
        <v>4.2568913448563901</v>
      </c>
      <c r="M256" s="13">
        <f>$K256/SUMIFS($K$1:$K$499,F$1:F$499,F256)*100</f>
        <v>6.8427711932243662</v>
      </c>
      <c r="N256" s="13">
        <f>$K256/SUMIFS($K$1:$K$499,G$1:G$499,G256)*100</f>
        <v>14.150691514924974</v>
      </c>
      <c r="O256" s="13">
        <f>$K256/SUMIFS($K$1:$K$499,H$1:H$499,H256)*100</f>
        <v>14.150691514924974</v>
      </c>
      <c r="P256" s="13">
        <f>$K256/SUMIFS($K$1:$K$499,I$1:I$499,I256)*100</f>
        <v>14.150691514924974</v>
      </c>
      <c r="Q256" s="13">
        <f t="shared" si="8"/>
        <v>18.121123921913245</v>
      </c>
      <c r="R256" s="13">
        <f t="shared" si="9"/>
        <v>46.823517602821219</v>
      </c>
      <c r="S256" s="13" t="s">
        <v>1431</v>
      </c>
      <c r="T256" s="28" t="s">
        <v>1784</v>
      </c>
    </row>
    <row r="257" spans="1:20" x14ac:dyDescent="0.25">
      <c r="A257" s="1" t="s">
        <v>16</v>
      </c>
      <c r="B257" s="5" t="s">
        <v>990</v>
      </c>
      <c r="C257" s="5" t="s">
        <v>21</v>
      </c>
      <c r="D257" s="5" t="s">
        <v>926</v>
      </c>
      <c r="E257" s="7" t="s">
        <v>1426</v>
      </c>
      <c r="F257" s="7" t="s">
        <v>1462</v>
      </c>
      <c r="G257" s="7" t="s">
        <v>1499</v>
      </c>
      <c r="H257" s="7" t="s">
        <v>1500</v>
      </c>
      <c r="I257" s="7">
        <v>334516</v>
      </c>
      <c r="J257" s="7" t="s">
        <v>151</v>
      </c>
      <c r="K257" s="10">
        <v>2800000000</v>
      </c>
      <c r="L257" s="14">
        <f>$K257/SUMIFS($K$1:$K$499,E$1:E$499,E257)*100</f>
        <v>0.13262923667316584</v>
      </c>
      <c r="M257" s="14">
        <f>$K257/SUMIFS($K$1:$K$499,F$1:F$499,F257)*100</f>
        <v>0.3618326541704262</v>
      </c>
      <c r="N257" s="14">
        <f>$K257/SUMIFS($K$1:$K$499,G$1:G$499,G257)*100</f>
        <v>3.1746031746031744</v>
      </c>
      <c r="O257" s="14">
        <f>$K257/SUMIFS($K$1:$K$499,H$1:H$499,H257)*100</f>
        <v>3.1746031746031744</v>
      </c>
      <c r="P257" s="14">
        <f>$K257/SUMIFS($K$1:$K$499,I$1:I$499,I257)*100</f>
        <v>35.443037974683541</v>
      </c>
      <c r="Q257" s="14">
        <f t="shared" si="8"/>
        <v>1.7590514420506638E-2</v>
      </c>
      <c r="R257" s="14">
        <f t="shared" si="9"/>
        <v>0.13092286962401525</v>
      </c>
      <c r="S257" s="14" t="s">
        <v>1431</v>
      </c>
      <c r="T257" s="29" t="s">
        <v>1789</v>
      </c>
    </row>
    <row r="258" spans="1:20" x14ac:dyDescent="0.25">
      <c r="A258" s="2" t="s">
        <v>991</v>
      </c>
      <c r="B258" s="6" t="s">
        <v>992</v>
      </c>
      <c r="C258" s="6" t="s">
        <v>21</v>
      </c>
      <c r="D258" s="6" t="s">
        <v>928</v>
      </c>
      <c r="E258" s="8" t="s">
        <v>1528</v>
      </c>
      <c r="F258" s="8" t="s">
        <v>1554</v>
      </c>
      <c r="G258" s="8" t="s">
        <v>1624</v>
      </c>
      <c r="H258" s="8" t="s">
        <v>1625</v>
      </c>
      <c r="I258" s="8">
        <v>325412</v>
      </c>
      <c r="J258" s="8" t="s">
        <v>99</v>
      </c>
      <c r="K258" s="11">
        <v>4840000000</v>
      </c>
      <c r="L258" s="13">
        <f>$K258/SUMIFS($K$1:$K$499,E$1:E$499,E258)*100</f>
        <v>0.38874253036047035</v>
      </c>
      <c r="M258" s="13">
        <f>$K258/SUMIFS($K$1:$K$499,F$1:F$499,F258)*100</f>
        <v>0.62488702972086663</v>
      </c>
      <c r="N258" s="13">
        <f>$K258/SUMIFS($K$1:$K$499,G$1:G$499,G258)*100</f>
        <v>1.2922518289101297</v>
      </c>
      <c r="O258" s="13">
        <f>$K258/SUMIFS($K$1:$K$499,H$1:H$499,H258)*100</f>
        <v>1.2922518289101297</v>
      </c>
      <c r="P258" s="13">
        <f>$K258/SUMIFS($K$1:$K$499,I$1:I$499,I258)*100</f>
        <v>1.2922518289101297</v>
      </c>
      <c r="Q258" s="13">
        <f t="shared" si="8"/>
        <v>0.15112075491106122</v>
      </c>
      <c r="R258" s="13">
        <f t="shared" si="9"/>
        <v>0.39048379991336724</v>
      </c>
      <c r="S258" s="13" t="s">
        <v>1431</v>
      </c>
      <c r="T258" s="28" t="s">
        <v>1784</v>
      </c>
    </row>
    <row r="259" spans="1:20" x14ac:dyDescent="0.25">
      <c r="A259" s="1" t="s">
        <v>993</v>
      </c>
      <c r="B259" s="5" t="s">
        <v>994</v>
      </c>
      <c r="C259" s="5" t="s">
        <v>21</v>
      </c>
      <c r="D259" s="5" t="s">
        <v>935</v>
      </c>
      <c r="E259" s="7" t="s">
        <v>1528</v>
      </c>
      <c r="F259" s="7" t="s">
        <v>1554</v>
      </c>
      <c r="G259" s="7" t="s">
        <v>1624</v>
      </c>
      <c r="H259" s="7" t="s">
        <v>1625</v>
      </c>
      <c r="I259" s="7">
        <v>325412</v>
      </c>
      <c r="J259" s="7" t="s">
        <v>99</v>
      </c>
      <c r="K259" s="10">
        <v>7600000000</v>
      </c>
      <c r="L259" s="14">
        <f>$K259/SUMIFS($K$1:$K$499,E$1:E$499,E259)*100</f>
        <v>0.61042215511148235</v>
      </c>
      <c r="M259" s="14">
        <f>$K259/SUMIFS($K$1:$K$499,F$1:F$499,F259)*100</f>
        <v>0.98122756733028638</v>
      </c>
      <c r="N259" s="14">
        <f>$K259/SUMIFS($K$1:$K$499,G$1:G$499,G259)*100</f>
        <v>2.0291557644043356</v>
      </c>
      <c r="O259" s="14">
        <f>$K259/SUMIFS($K$1:$K$499,H$1:H$499,H259)*100</f>
        <v>2.0291557644043356</v>
      </c>
      <c r="P259" s="14">
        <f>$K259/SUMIFS($K$1:$K$499,I$1:I$499,I259)*100</f>
        <v>2.0291557644043356</v>
      </c>
      <c r="Q259" s="14">
        <f t="shared" si="8"/>
        <v>0.37261520745094662</v>
      </c>
      <c r="R259" s="14">
        <f t="shared" si="9"/>
        <v>0.96280753888891168</v>
      </c>
      <c r="S259" s="14" t="s">
        <v>1431</v>
      </c>
      <c r="T259" s="29" t="s">
        <v>1784</v>
      </c>
    </row>
    <row r="260" spans="1:20" x14ac:dyDescent="0.25">
      <c r="A260" s="2" t="s">
        <v>995</v>
      </c>
      <c r="B260" s="6" t="s">
        <v>996</v>
      </c>
      <c r="C260" s="6" t="s">
        <v>21</v>
      </c>
      <c r="D260" s="6" t="s">
        <v>926</v>
      </c>
      <c r="E260" s="8" t="s">
        <v>1426</v>
      </c>
      <c r="F260" s="8" t="s">
        <v>1501</v>
      </c>
      <c r="G260" s="8" t="s">
        <v>1628</v>
      </c>
      <c r="H260" s="8" t="s">
        <v>1629</v>
      </c>
      <c r="I260" s="8">
        <v>339112</v>
      </c>
      <c r="J260" s="8" t="s">
        <v>171</v>
      </c>
      <c r="K260" s="11">
        <v>2700000000</v>
      </c>
      <c r="L260" s="13">
        <f>$K260/SUMIFS($K$1:$K$499,E$1:E$499,E260)*100</f>
        <v>0.12789247822055277</v>
      </c>
      <c r="M260" s="13">
        <f>$K260/SUMIFS($K$1:$K$499,F$1:F$499,F260)*100</f>
        <v>1.7002518891687659</v>
      </c>
      <c r="N260" s="13">
        <f>$K260/SUMIFS($K$1:$K$499,G$1:G$499,G260)*100</f>
        <v>1.7521090201168072</v>
      </c>
      <c r="O260" s="13">
        <f>$K260/SUMIFS($K$1:$K$499,H$1:H$499,H260)*100</f>
        <v>1.7521090201168072</v>
      </c>
      <c r="P260" s="13">
        <f>$K260/SUMIFS($K$1:$K$499,I$1:I$499,I260)*100</f>
        <v>2.0737327188940093</v>
      </c>
      <c r="Q260" s="13">
        <f t="shared" si="8"/>
        <v>1.6356485985394565E-2</v>
      </c>
      <c r="R260" s="13">
        <f t="shared" si="9"/>
        <v>2.8908564866219573</v>
      </c>
      <c r="S260" s="13" t="s">
        <v>1431</v>
      </c>
      <c r="T260" s="28" t="s">
        <v>1793</v>
      </c>
    </row>
    <row r="261" spans="1:20" x14ac:dyDescent="0.25">
      <c r="A261" s="1" t="s">
        <v>997</v>
      </c>
      <c r="B261" s="5" t="s">
        <v>998</v>
      </c>
      <c r="C261" s="5" t="s">
        <v>21</v>
      </c>
      <c r="D261" s="5" t="s">
        <v>926</v>
      </c>
      <c r="E261" s="7" t="s">
        <v>1426</v>
      </c>
      <c r="F261" s="7" t="s">
        <v>1501</v>
      </c>
      <c r="G261" s="7" t="s">
        <v>1628</v>
      </c>
      <c r="H261" s="7" t="s">
        <v>1629</v>
      </c>
      <c r="I261" s="7">
        <v>339113</v>
      </c>
      <c r="J261" s="7" t="s">
        <v>172</v>
      </c>
      <c r="K261" s="10">
        <v>2900000000</v>
      </c>
      <c r="L261" s="14">
        <f>$K261/SUMIFS($K$1:$K$499,E$1:E$499,E261)*100</f>
        <v>0.13736599512577893</v>
      </c>
      <c r="M261" s="14">
        <f>$K261/SUMIFS($K$1:$K$499,F$1:F$499,F261)*100</f>
        <v>1.8261964735516372</v>
      </c>
      <c r="N261" s="14">
        <f>$K261/SUMIFS($K$1:$K$499,G$1:G$499,G261)*100</f>
        <v>1.881894873458793</v>
      </c>
      <c r="O261" s="14">
        <f>$K261/SUMIFS($K$1:$K$499,H$1:H$499,H261)*100</f>
        <v>1.881894873458793</v>
      </c>
      <c r="P261" s="14">
        <f>$K261/SUMIFS($K$1:$K$499,I$1:I$499,I261)*100</f>
        <v>16.76300578034682</v>
      </c>
      <c r="Q261" s="14">
        <f t="shared" si="8"/>
        <v>1.8869416616895521E-2</v>
      </c>
      <c r="R261" s="14">
        <f t="shared" si="9"/>
        <v>3.3349935600124354</v>
      </c>
      <c r="S261" s="14" t="s">
        <v>1431</v>
      </c>
      <c r="T261" s="29" t="s">
        <v>1793</v>
      </c>
    </row>
    <row r="262" spans="1:20" x14ac:dyDescent="0.25">
      <c r="A262" s="2" t="s">
        <v>999</v>
      </c>
      <c r="B262" s="6" t="s">
        <v>1000</v>
      </c>
      <c r="C262" s="6" t="s">
        <v>21</v>
      </c>
      <c r="D262" s="6" t="s">
        <v>926</v>
      </c>
      <c r="E262" s="8" t="s">
        <v>1426</v>
      </c>
      <c r="F262" s="8" t="s">
        <v>1501</v>
      </c>
      <c r="G262" s="8" t="s">
        <v>1628</v>
      </c>
      <c r="H262" s="8" t="s">
        <v>1629</v>
      </c>
      <c r="I262" s="8">
        <v>339112</v>
      </c>
      <c r="J262" s="8" t="s">
        <v>171</v>
      </c>
      <c r="K262" s="11">
        <v>14500000000</v>
      </c>
      <c r="L262" s="13">
        <f>$K262/SUMIFS($K$1:$K$499,E$1:E$499,E262)*100</f>
        <v>0.68682997562889458</v>
      </c>
      <c r="M262" s="13">
        <f>$K262/SUMIFS($K$1:$K$499,F$1:F$499,F262)*100</f>
        <v>9.1309823677581861</v>
      </c>
      <c r="N262" s="13">
        <f>$K262/SUMIFS($K$1:$K$499,G$1:G$499,G262)*100</f>
        <v>9.4094743672939636</v>
      </c>
      <c r="O262" s="13">
        <f>$K262/SUMIFS($K$1:$K$499,H$1:H$499,H262)*100</f>
        <v>9.4094743672939636</v>
      </c>
      <c r="P262" s="13">
        <f>$K262/SUMIFS($K$1:$K$499,I$1:I$499,I262)*100</f>
        <v>11.136712749615976</v>
      </c>
      <c r="Q262" s="13">
        <f t="shared" si="8"/>
        <v>0.47173541542238795</v>
      </c>
      <c r="R262" s="13">
        <f t="shared" si="9"/>
        <v>83.374839000310885</v>
      </c>
      <c r="S262" s="13" t="s">
        <v>1431</v>
      </c>
      <c r="T262" s="28" t="s">
        <v>1793</v>
      </c>
    </row>
    <row r="263" spans="1:20" x14ac:dyDescent="0.25">
      <c r="A263" s="1" t="s">
        <v>1001</v>
      </c>
      <c r="B263" s="5" t="s">
        <v>1002</v>
      </c>
      <c r="C263" s="5" t="s">
        <v>21</v>
      </c>
      <c r="D263" s="5" t="s">
        <v>926</v>
      </c>
      <c r="E263" s="7" t="s">
        <v>1426</v>
      </c>
      <c r="F263" s="7" t="s">
        <v>1501</v>
      </c>
      <c r="G263" s="7" t="s">
        <v>1628</v>
      </c>
      <c r="H263" s="7" t="s">
        <v>1629</v>
      </c>
      <c r="I263" s="7">
        <v>339112</v>
      </c>
      <c r="J263" s="7" t="s">
        <v>171</v>
      </c>
      <c r="K263" s="10">
        <v>2600000000</v>
      </c>
      <c r="L263" s="14">
        <f>$K263/SUMIFS($K$1:$K$499,E$1:E$499,E263)*100</f>
        <v>0.12315571976793972</v>
      </c>
      <c r="M263" s="14">
        <f>$K263/SUMIFS($K$1:$K$499,F$1:F$499,F263)*100</f>
        <v>1.6372795969773299</v>
      </c>
      <c r="N263" s="14">
        <f>$K263/SUMIFS($K$1:$K$499,G$1:G$499,G263)*100</f>
        <v>1.6872160934458142</v>
      </c>
      <c r="O263" s="14">
        <f>$K263/SUMIFS($K$1:$K$499,H$1:H$499,H263)*100</f>
        <v>1.6872160934458142</v>
      </c>
      <c r="P263" s="14">
        <f>$K263/SUMIFS($K$1:$K$499,I$1:I$499,I263)*100</f>
        <v>1.9969278033794162</v>
      </c>
      <c r="Q263" s="14">
        <f t="shared" si="8"/>
        <v>1.5167331311559298E-2</v>
      </c>
      <c r="R263" s="14">
        <f t="shared" si="9"/>
        <v>2.680684478678248</v>
      </c>
      <c r="S263" s="14" t="s">
        <v>1431</v>
      </c>
      <c r="T263" s="29" t="s">
        <v>1793</v>
      </c>
    </row>
    <row r="264" spans="1:20" x14ac:dyDescent="0.25">
      <c r="A264" s="2" t="s">
        <v>1003</v>
      </c>
      <c r="B264" s="6" t="s">
        <v>1004</v>
      </c>
      <c r="C264" s="6" t="s">
        <v>21</v>
      </c>
      <c r="D264" s="6" t="s">
        <v>968</v>
      </c>
      <c r="E264" s="8" t="s">
        <v>1415</v>
      </c>
      <c r="F264" s="8" t="s">
        <v>1416</v>
      </c>
      <c r="G264" s="8" t="s">
        <v>1644</v>
      </c>
      <c r="H264" s="8" t="s">
        <v>1645</v>
      </c>
      <c r="I264" s="8">
        <v>541380</v>
      </c>
      <c r="J264" s="8" t="s">
        <v>262</v>
      </c>
      <c r="K264" s="11">
        <v>25200000000</v>
      </c>
      <c r="L264" s="13">
        <f>$K264/SUMIFS($K$1:$K$499,E$1:E$499,E264)*100</f>
        <v>9.3994778067885107</v>
      </c>
      <c r="M264" s="13">
        <f>$K264/SUMIFS($K$1:$K$499,F$1:F$499,F264)*100</f>
        <v>9.3994778067885107</v>
      </c>
      <c r="N264" s="13">
        <f>$K264/SUMIFS($K$1:$K$499,G$1:G$499,G264)*100</f>
        <v>65.951321643548809</v>
      </c>
      <c r="O264" s="13">
        <f>$K264/SUMIFS($K$1:$K$499,H$1:H$499,H264)*100</f>
        <v>100</v>
      </c>
      <c r="P264" s="13">
        <f>$K264/SUMIFS($K$1:$K$499,I$1:I$499,I264)*100</f>
        <v>100</v>
      </c>
      <c r="Q264" s="13">
        <f t="shared" si="8"/>
        <v>88.350183040309759</v>
      </c>
      <c r="R264" s="13">
        <f t="shared" si="9"/>
        <v>88.350183040309759</v>
      </c>
      <c r="S264" s="13" t="s">
        <v>1757</v>
      </c>
      <c r="T264" s="28" t="s">
        <v>1821</v>
      </c>
    </row>
    <row r="265" spans="1:20" x14ac:dyDescent="0.25">
      <c r="A265" s="1" t="s">
        <v>1005</v>
      </c>
      <c r="B265" s="5" t="s">
        <v>1006</v>
      </c>
      <c r="C265" s="5" t="s">
        <v>21</v>
      </c>
      <c r="D265" s="5" t="s">
        <v>955</v>
      </c>
      <c r="E265" s="7" t="s">
        <v>1422</v>
      </c>
      <c r="F265" s="7" t="s">
        <v>1638</v>
      </c>
      <c r="G265" s="7" t="s">
        <v>240</v>
      </c>
      <c r="H265" s="7" t="s">
        <v>1639</v>
      </c>
      <c r="I265" s="7">
        <v>622110</v>
      </c>
      <c r="J265" s="7" t="s">
        <v>282</v>
      </c>
      <c r="K265" s="10">
        <v>11200000000</v>
      </c>
      <c r="L265" s="14">
        <f>$K265/SUMIFS($K$1:$K$499,E$1:E$499,E265)*100</f>
        <v>2.5547445255474455</v>
      </c>
      <c r="M265" s="14">
        <f>$K265/SUMIFS($K$1:$K$499,F$1:F$499,F265)*100</f>
        <v>18.270799347471453</v>
      </c>
      <c r="N265" s="14">
        <f>$K265/SUMIFS($K$1:$K$499,G$1:G$499,G265)*100</f>
        <v>18.270799347471453</v>
      </c>
      <c r="O265" s="14">
        <f>$K265/SUMIFS($K$1:$K$499,H$1:H$499,H265)*100</f>
        <v>18.270799347471453</v>
      </c>
      <c r="P265" s="14">
        <f>$K265/SUMIFS($K$1:$K$499,I$1:I$499,I265)*100</f>
        <v>18.270799347471453</v>
      </c>
      <c r="Q265" s="14">
        <f t="shared" si="8"/>
        <v>6.5267195908146425</v>
      </c>
      <c r="R265" s="14">
        <f t="shared" si="9"/>
        <v>333.82210879556328</v>
      </c>
      <c r="S265" s="14" t="s">
        <v>1759</v>
      </c>
      <c r="T265" s="29" t="s">
        <v>1825</v>
      </c>
    </row>
    <row r="266" spans="1:20" x14ac:dyDescent="0.25">
      <c r="A266" s="2" t="s">
        <v>1007</v>
      </c>
      <c r="B266" s="6" t="s">
        <v>1008</v>
      </c>
      <c r="C266" s="6" t="s">
        <v>21</v>
      </c>
      <c r="D266" s="6" t="s">
        <v>938</v>
      </c>
      <c r="E266" s="8" t="s">
        <v>1408</v>
      </c>
      <c r="F266" s="8" t="s">
        <v>1597</v>
      </c>
      <c r="G266" s="8" t="s">
        <v>1598</v>
      </c>
      <c r="H266" s="8" t="s">
        <v>1599</v>
      </c>
      <c r="I266" s="8">
        <v>524114</v>
      </c>
      <c r="J266" s="8" t="s">
        <v>247</v>
      </c>
      <c r="K266" s="11">
        <v>237900000000</v>
      </c>
      <c r="L266" s="13">
        <f>$K266/SUMIFS($K$1:$K$499,E$1:E$499,E266)*100</f>
        <v>10.759009935916279</v>
      </c>
      <c r="M266" s="13">
        <f>$K266/SUMIFS($K$1:$K$499,F$1:F$499,F266)*100</f>
        <v>18.26207108313503</v>
      </c>
      <c r="N266" s="13">
        <f>$K266/SUMIFS($K$1:$K$499,G$1:G$499,G266)*100</f>
        <v>19.106899044253474</v>
      </c>
      <c r="O266" s="13">
        <f>$K266/SUMIFS($K$1:$K$499,H$1:H$499,H266)*100</f>
        <v>32.692043424488112</v>
      </c>
      <c r="P266" s="13">
        <f>$K266/SUMIFS($K$1:$K$499,I$1:I$499,I266)*100</f>
        <v>41.467666027540531</v>
      </c>
      <c r="Q266" s="13">
        <f t="shared" si="8"/>
        <v>115.7562948011452</v>
      </c>
      <c r="R266" s="13">
        <f t="shared" si="9"/>
        <v>333.50324024547666</v>
      </c>
      <c r="S266" s="13" t="s">
        <v>1755</v>
      </c>
      <c r="T266" s="28" t="s">
        <v>1818</v>
      </c>
    </row>
    <row r="267" spans="1:20" x14ac:dyDescent="0.25">
      <c r="A267" s="1" t="s">
        <v>1009</v>
      </c>
      <c r="B267" s="5" t="s">
        <v>1010</v>
      </c>
      <c r="C267" s="5" t="s">
        <v>21</v>
      </c>
      <c r="D267" s="5" t="s">
        <v>926</v>
      </c>
      <c r="E267" s="7" t="s">
        <v>1426</v>
      </c>
      <c r="F267" s="7" t="s">
        <v>1501</v>
      </c>
      <c r="G267" s="7" t="s">
        <v>1628</v>
      </c>
      <c r="H267" s="7" t="s">
        <v>1629</v>
      </c>
      <c r="I267" s="7">
        <v>339112</v>
      </c>
      <c r="J267" s="7" t="s">
        <v>171</v>
      </c>
      <c r="K267" s="10">
        <v>3200000000</v>
      </c>
      <c r="L267" s="14">
        <f>$K267/SUMIFS($K$1:$K$499,E$1:E$499,E267)*100</f>
        <v>0.15157627048361813</v>
      </c>
      <c r="M267" s="14">
        <f>$K267/SUMIFS($K$1:$K$499,F$1:F$499,F267)*100</f>
        <v>2.0151133501259446</v>
      </c>
      <c r="N267" s="14">
        <f>$K267/SUMIFS($K$1:$K$499,G$1:G$499,G267)*100</f>
        <v>2.0765736534717716</v>
      </c>
      <c r="O267" s="14">
        <f>$K267/SUMIFS($K$1:$K$499,H$1:H$499,H267)*100</f>
        <v>2.0765736534717716</v>
      </c>
      <c r="P267" s="14">
        <f>$K267/SUMIFS($K$1:$K$499,I$1:I$499,I267)*100</f>
        <v>2.4577572964669741</v>
      </c>
      <c r="Q267" s="14">
        <f t="shared" si="8"/>
        <v>2.2975365773722965E-2</v>
      </c>
      <c r="R267" s="14">
        <f t="shared" si="9"/>
        <v>4.0606818138558083</v>
      </c>
      <c r="S267" s="14" t="s">
        <v>1431</v>
      </c>
      <c r="T267" s="29" t="s">
        <v>1793</v>
      </c>
    </row>
    <row r="268" spans="1:20" x14ac:dyDescent="0.25">
      <c r="A268" s="2" t="s">
        <v>1011</v>
      </c>
      <c r="B268" s="6" t="s">
        <v>1012</v>
      </c>
      <c r="C268" s="6" t="s">
        <v>21</v>
      </c>
      <c r="D268" s="6" t="s">
        <v>935</v>
      </c>
      <c r="E268" s="8" t="s">
        <v>1528</v>
      </c>
      <c r="F268" s="8" t="s">
        <v>1554</v>
      </c>
      <c r="G268" s="8" t="s">
        <v>1624</v>
      </c>
      <c r="H268" s="8" t="s">
        <v>1625</v>
      </c>
      <c r="I268" s="8">
        <v>325412</v>
      </c>
      <c r="J268" s="8" t="s">
        <v>99</v>
      </c>
      <c r="K268" s="11">
        <v>3600000000</v>
      </c>
      <c r="L268" s="13">
        <f>$K268/SUMIFS($K$1:$K$499,E$1:E$499,E268)*100</f>
        <v>0.28914733663175485</v>
      </c>
      <c r="M268" s="13">
        <f>$K268/SUMIFS($K$1:$K$499,F$1:F$499,F268)*100</f>
        <v>0.46479200557750405</v>
      </c>
      <c r="N268" s="13">
        <f>$K268/SUMIFS($K$1:$K$499,G$1:G$499,G268)*100</f>
        <v>0.96117904629679074</v>
      </c>
      <c r="O268" s="13">
        <f>$K268/SUMIFS($K$1:$K$499,H$1:H$499,H268)*100</f>
        <v>0.96117904629679074</v>
      </c>
      <c r="P268" s="13">
        <f>$K268/SUMIFS($K$1:$K$499,I$1:I$499,I268)*100</f>
        <v>0.96117904629679074</v>
      </c>
      <c r="Q268" s="13">
        <f t="shared" si="8"/>
        <v>8.3606182281237354E-2</v>
      </c>
      <c r="R268" s="13">
        <f t="shared" si="9"/>
        <v>0.21603160844875857</v>
      </c>
      <c r="S268" s="13" t="s">
        <v>1431</v>
      </c>
      <c r="T268" s="28" t="s">
        <v>1784</v>
      </c>
    </row>
    <row r="269" spans="1:20" x14ac:dyDescent="0.25">
      <c r="A269" s="1" t="s">
        <v>1013</v>
      </c>
      <c r="B269" s="5" t="s">
        <v>1014</v>
      </c>
      <c r="C269" s="5" t="s">
        <v>21</v>
      </c>
      <c r="D269" s="5" t="s">
        <v>930</v>
      </c>
      <c r="E269" s="7" t="s">
        <v>1422</v>
      </c>
      <c r="F269" s="7" t="s">
        <v>1423</v>
      </c>
      <c r="G269" s="7" t="s">
        <v>1634</v>
      </c>
      <c r="H269" s="7" t="s">
        <v>1635</v>
      </c>
      <c r="I269" s="7">
        <v>621511</v>
      </c>
      <c r="J269" s="7" t="s">
        <v>280</v>
      </c>
      <c r="K269" s="10">
        <v>2400000000</v>
      </c>
      <c r="L269" s="14">
        <f>$K269/SUMIFS($K$1:$K$499,E$1:E$499,E269)*100</f>
        <v>0.54744525547445255</v>
      </c>
      <c r="M269" s="14">
        <f>$K269/SUMIFS($K$1:$K$499,F$1:F$499,F269)*100</f>
        <v>0.63643595863166269</v>
      </c>
      <c r="N269" s="14">
        <f>$K269/SUMIFS($K$1:$K$499,G$1:G$499,G269)*100</f>
        <v>4.9689440993788816</v>
      </c>
      <c r="O269" s="14">
        <f>$K269/SUMIFS($K$1:$K$499,H$1:H$499,H269)*100</f>
        <v>4.9689440993788816</v>
      </c>
      <c r="P269" s="14">
        <f>$K269/SUMIFS($K$1:$K$499,I$1:I$499,I269)*100</f>
        <v>4.9689440993788816</v>
      </c>
      <c r="Q269" s="14">
        <f t="shared" si="8"/>
        <v>0.29969630774148864</v>
      </c>
      <c r="R269" s="14">
        <f t="shared" si="9"/>
        <v>0.40505072943940346</v>
      </c>
      <c r="S269" s="14" t="s">
        <v>1759</v>
      </c>
      <c r="T269" s="29" t="s">
        <v>1824</v>
      </c>
    </row>
    <row r="270" spans="1:20" x14ac:dyDescent="0.25">
      <c r="A270" s="2" t="s">
        <v>1015</v>
      </c>
      <c r="B270" s="6" t="s">
        <v>1016</v>
      </c>
      <c r="C270" s="6" t="s">
        <v>21</v>
      </c>
      <c r="D270" s="6" t="s">
        <v>933</v>
      </c>
      <c r="E270" s="8" t="s">
        <v>1426</v>
      </c>
      <c r="F270" s="8" t="s">
        <v>1501</v>
      </c>
      <c r="G270" s="8" t="s">
        <v>1628</v>
      </c>
      <c r="H270" s="8" t="s">
        <v>1629</v>
      </c>
      <c r="I270" s="8">
        <v>339114</v>
      </c>
      <c r="J270" s="8" t="s">
        <v>173</v>
      </c>
      <c r="K270" s="11">
        <v>4000000000</v>
      </c>
      <c r="L270" s="13">
        <f>$K270/SUMIFS($K$1:$K$499,E$1:E$499,E270)*100</f>
        <v>0.18947033810452266</v>
      </c>
      <c r="M270" s="13">
        <f>$K270/SUMIFS($K$1:$K$499,F$1:F$499,F270)*100</f>
        <v>2.518891687657431</v>
      </c>
      <c r="N270" s="13">
        <f>$K270/SUMIFS($K$1:$K$499,G$1:G$499,G270)*100</f>
        <v>2.5957170668397147</v>
      </c>
      <c r="O270" s="13">
        <f>$K270/SUMIFS($K$1:$K$499,H$1:H$499,H270)*100</f>
        <v>2.5957170668397147</v>
      </c>
      <c r="P270" s="13">
        <f>$K270/SUMIFS($K$1:$K$499,I$1:I$499,I270)*100</f>
        <v>100</v>
      </c>
      <c r="Q270" s="13">
        <f t="shared" si="8"/>
        <v>3.5899009021442128E-2</v>
      </c>
      <c r="R270" s="13">
        <f t="shared" si="9"/>
        <v>6.3448153341497004</v>
      </c>
      <c r="S270" s="13" t="s">
        <v>1431</v>
      </c>
      <c r="T270" s="28" t="s">
        <v>1793</v>
      </c>
    </row>
    <row r="271" spans="1:20" x14ac:dyDescent="0.25">
      <c r="A271" s="1" t="s">
        <v>1017</v>
      </c>
      <c r="B271" s="5" t="s">
        <v>1018</v>
      </c>
      <c r="C271" s="5" t="s">
        <v>21</v>
      </c>
      <c r="D271" s="5" t="s">
        <v>926</v>
      </c>
      <c r="E271" s="7" t="s">
        <v>1426</v>
      </c>
      <c r="F271" s="7" t="s">
        <v>1501</v>
      </c>
      <c r="G271" s="7" t="s">
        <v>1628</v>
      </c>
      <c r="H271" s="7" t="s">
        <v>1629</v>
      </c>
      <c r="I271" s="7">
        <v>339113</v>
      </c>
      <c r="J271" s="7" t="s">
        <v>172</v>
      </c>
      <c r="K271" s="10">
        <v>7900000000</v>
      </c>
      <c r="L271" s="14">
        <f>$K271/SUMIFS($K$1:$K$499,E$1:E$499,E271)*100</f>
        <v>0.37420391775643225</v>
      </c>
      <c r="M271" s="14">
        <f>$K271/SUMIFS($K$1:$K$499,F$1:F$499,F271)*100</f>
        <v>4.9748110831234262</v>
      </c>
      <c r="N271" s="14">
        <f>$K271/SUMIFS($K$1:$K$499,G$1:G$499,G271)*100</f>
        <v>5.1265412070084357</v>
      </c>
      <c r="O271" s="14">
        <f>$K271/SUMIFS($K$1:$K$499,H$1:H$499,H271)*100</f>
        <v>5.1265412070084357</v>
      </c>
      <c r="P271" s="14">
        <f>$K271/SUMIFS($K$1:$K$499,I$1:I$499,I271)*100</f>
        <v>45.664739884393065</v>
      </c>
      <c r="Q271" s="14">
        <f t="shared" si="8"/>
        <v>0.1400285720642627</v>
      </c>
      <c r="R271" s="14">
        <f t="shared" si="9"/>
        <v>24.748745312767678</v>
      </c>
      <c r="S271" s="14" t="s">
        <v>1431</v>
      </c>
      <c r="T271" s="29" t="s">
        <v>1793</v>
      </c>
    </row>
    <row r="272" spans="1:20" x14ac:dyDescent="0.25">
      <c r="A272" s="2" t="s">
        <v>1019</v>
      </c>
      <c r="B272" s="6" t="s">
        <v>1020</v>
      </c>
      <c r="C272" s="6" t="s">
        <v>21</v>
      </c>
      <c r="D272" s="6" t="s">
        <v>928</v>
      </c>
      <c r="E272" s="8" t="s">
        <v>1528</v>
      </c>
      <c r="F272" s="8" t="s">
        <v>1554</v>
      </c>
      <c r="G272" s="8" t="s">
        <v>1624</v>
      </c>
      <c r="H272" s="8" t="s">
        <v>1625</v>
      </c>
      <c r="I272" s="8">
        <v>325412</v>
      </c>
      <c r="J272" s="8" t="s">
        <v>99</v>
      </c>
      <c r="K272" s="11">
        <v>6200000000</v>
      </c>
      <c r="L272" s="13">
        <f>$K272/SUMIFS($K$1:$K$499,E$1:E$499,E272)*100</f>
        <v>0.49797596864357774</v>
      </c>
      <c r="M272" s="13">
        <f>$K272/SUMIFS($K$1:$K$499,F$1:F$499,F272)*100</f>
        <v>0.80047512071681259</v>
      </c>
      <c r="N272" s="13">
        <f>$K272/SUMIFS($K$1:$K$499,G$1:G$499,G272)*100</f>
        <v>1.6553639130666951</v>
      </c>
      <c r="O272" s="13">
        <f>$K272/SUMIFS($K$1:$K$499,H$1:H$499,H272)*100</f>
        <v>1.6553639130666951</v>
      </c>
      <c r="P272" s="13">
        <f>$K272/SUMIFS($K$1:$K$499,I$1:I$499,I272)*100</f>
        <v>1.6553639130666951</v>
      </c>
      <c r="Q272" s="13">
        <f t="shared" si="8"/>
        <v>0.24798006534650952</v>
      </c>
      <c r="R272" s="13">
        <f t="shared" si="9"/>
        <v>0.64076041888659574</v>
      </c>
      <c r="S272" s="13" t="s">
        <v>1431</v>
      </c>
      <c r="T272" s="28" t="s">
        <v>1784</v>
      </c>
    </row>
    <row r="273" spans="1:20" x14ac:dyDescent="0.25">
      <c r="A273" s="1" t="s">
        <v>491</v>
      </c>
      <c r="B273" s="5" t="s">
        <v>1021</v>
      </c>
      <c r="C273" s="5" t="s">
        <v>23</v>
      </c>
      <c r="D273" s="5" t="s">
        <v>24</v>
      </c>
      <c r="E273" s="7" t="s">
        <v>1400</v>
      </c>
      <c r="F273" s="7" t="s">
        <v>1402</v>
      </c>
      <c r="G273" s="7" t="s">
        <v>1646</v>
      </c>
      <c r="H273" s="7" t="s">
        <v>1647</v>
      </c>
      <c r="I273" s="7">
        <v>481111</v>
      </c>
      <c r="J273" s="7" t="s">
        <v>205</v>
      </c>
      <c r="K273" s="10">
        <v>45400000000</v>
      </c>
      <c r="L273" s="14">
        <f>$K273/SUMIFS($K$1:$K$499,E$1:E$499,E273)*100</f>
        <v>15.255376344086022</v>
      </c>
      <c r="M273" s="14">
        <f>$K273/SUMIFS($K$1:$K$499,F$1:F$499,F273)*100</f>
        <v>27.415458937198068</v>
      </c>
      <c r="N273" s="14">
        <f>$K273/SUMIFS($K$1:$K$499,G$1:G$499,G273)*100</f>
        <v>27.415458937198068</v>
      </c>
      <c r="O273" s="14">
        <f>$K273/SUMIFS($K$1:$K$499,H$1:H$499,H273)*100</f>
        <v>27.415458937198068</v>
      </c>
      <c r="P273" s="14">
        <f>$K273/SUMIFS($K$1:$K$499,I$1:I$499,I273)*100</f>
        <v>27.415458937198068</v>
      </c>
      <c r="Q273" s="14">
        <f t="shared" si="8"/>
        <v>232.72650739969941</v>
      </c>
      <c r="R273" s="14">
        <f t="shared" si="9"/>
        <v>751.60738873719345</v>
      </c>
      <c r="S273" s="14" t="s">
        <v>1754</v>
      </c>
      <c r="T273" s="29" t="s">
        <v>1803</v>
      </c>
    </row>
    <row r="274" spans="1:20" x14ac:dyDescent="0.25">
      <c r="A274" s="2" t="s">
        <v>311</v>
      </c>
      <c r="B274" s="6" t="s">
        <v>1022</v>
      </c>
      <c r="C274" s="6" t="s">
        <v>23</v>
      </c>
      <c r="D274" s="6" t="s">
        <v>24</v>
      </c>
      <c r="E274" s="8" t="s">
        <v>1400</v>
      </c>
      <c r="F274" s="8" t="s">
        <v>1402</v>
      </c>
      <c r="G274" s="8" t="s">
        <v>1646</v>
      </c>
      <c r="H274" s="8" t="s">
        <v>1647</v>
      </c>
      <c r="I274" s="8">
        <v>481111</v>
      </c>
      <c r="J274" s="8" t="s">
        <v>205</v>
      </c>
      <c r="K274" s="11">
        <v>8600000000</v>
      </c>
      <c r="L274" s="13">
        <f>$K274/SUMIFS($K$1:$K$499,E$1:E$499,E274)*100</f>
        <v>2.889784946236559</v>
      </c>
      <c r="M274" s="13">
        <f>$K274/SUMIFS($K$1:$K$499,F$1:F$499,F274)*100</f>
        <v>5.1932367149758454</v>
      </c>
      <c r="N274" s="13">
        <f>$K274/SUMIFS($K$1:$K$499,G$1:G$499,G274)*100</f>
        <v>5.1932367149758454</v>
      </c>
      <c r="O274" s="13">
        <f>$K274/SUMIFS($K$1:$K$499,H$1:H$499,H274)*100</f>
        <v>5.1932367149758454</v>
      </c>
      <c r="P274" s="13">
        <f>$K274/SUMIFS($K$1:$K$499,I$1:I$499,I274)*100</f>
        <v>5.1932367149758454</v>
      </c>
      <c r="Q274" s="13">
        <f t="shared" si="8"/>
        <v>8.3508570354954319</v>
      </c>
      <c r="R274" s="13">
        <f t="shared" si="9"/>
        <v>26.969707577773111</v>
      </c>
      <c r="S274" s="13" t="s">
        <v>1754</v>
      </c>
      <c r="T274" s="28" t="s">
        <v>1803</v>
      </c>
    </row>
    <row r="275" spans="1:20" x14ac:dyDescent="0.25">
      <c r="A275" s="1" t="s">
        <v>313</v>
      </c>
      <c r="B275" s="5" t="s">
        <v>314</v>
      </c>
      <c r="C275" s="5" t="s">
        <v>23</v>
      </c>
      <c r="D275" s="5" t="s">
        <v>1023</v>
      </c>
      <c r="E275" s="7" t="s">
        <v>1407</v>
      </c>
      <c r="F275" s="7" t="s">
        <v>1414</v>
      </c>
      <c r="G275" s="7" t="s">
        <v>1648</v>
      </c>
      <c r="H275" s="7" t="s">
        <v>1649</v>
      </c>
      <c r="I275" s="7">
        <v>561612</v>
      </c>
      <c r="J275" s="7" t="s">
        <v>273</v>
      </c>
      <c r="K275" s="10">
        <v>2800000000</v>
      </c>
      <c r="L275" s="14">
        <f>$K275/SUMIFS($K$1:$K$499,E$1:E$499,E275)*100</f>
        <v>2.2116903633491312</v>
      </c>
      <c r="M275" s="14">
        <f>$K275/SUMIFS($K$1:$K$499,F$1:F$499,F275)*100</f>
        <v>2.7777777777777777</v>
      </c>
      <c r="N275" s="14">
        <f>$K275/SUMIFS($K$1:$K$499,G$1:G$499,G275)*100</f>
        <v>100</v>
      </c>
      <c r="O275" s="14">
        <f>$K275/SUMIFS($K$1:$K$499,H$1:H$499,H275)*100</f>
        <v>100</v>
      </c>
      <c r="P275" s="14">
        <f>$K275/SUMIFS($K$1:$K$499,I$1:I$499,I275)*100</f>
        <v>100</v>
      </c>
      <c r="Q275" s="14">
        <f t="shared" si="8"/>
        <v>4.8915742633314121</v>
      </c>
      <c r="R275" s="14">
        <f t="shared" si="9"/>
        <v>7.716049382716049</v>
      </c>
      <c r="S275" s="14" t="s">
        <v>1758</v>
      </c>
      <c r="T275" s="29" t="s">
        <v>1822</v>
      </c>
    </row>
    <row r="276" spans="1:20" x14ac:dyDescent="0.25">
      <c r="A276" s="2" t="s">
        <v>317</v>
      </c>
      <c r="B276" s="6" t="s">
        <v>1024</v>
      </c>
      <c r="C276" s="6" t="s">
        <v>23</v>
      </c>
      <c r="D276" s="6" t="s">
        <v>1025</v>
      </c>
      <c r="E276" s="8" t="s">
        <v>1426</v>
      </c>
      <c r="F276" s="8" t="s">
        <v>1585</v>
      </c>
      <c r="G276" s="8" t="s">
        <v>1650</v>
      </c>
      <c r="H276" s="8" t="s">
        <v>1651</v>
      </c>
      <c r="I276" s="8">
        <v>333249</v>
      </c>
      <c r="J276" s="8" t="s">
        <v>134</v>
      </c>
      <c r="K276" s="11">
        <v>5100000000</v>
      </c>
      <c r="L276" s="13">
        <f>$K276/SUMIFS($K$1:$K$499,E$1:E$499,E276)*100</f>
        <v>0.24157468108326638</v>
      </c>
      <c r="M276" s="13">
        <f>$K276/SUMIFS($K$1:$K$499,F$1:F$499,F276)*100</f>
        <v>1.4562690956854458</v>
      </c>
      <c r="N276" s="13">
        <f>$K276/SUMIFS($K$1:$K$499,G$1:G$499,G276)*100</f>
        <v>15.454545454545453</v>
      </c>
      <c r="O276" s="13">
        <f>$K276/SUMIFS($K$1:$K$499,H$1:H$499,H276)*100</f>
        <v>15.454545454545453</v>
      </c>
      <c r="P276" s="13">
        <f>$K276/SUMIFS($K$1:$K$499,I$1:I$499,I276)*100</f>
        <v>15.454545454545453</v>
      </c>
      <c r="Q276" s="13">
        <f t="shared" si="8"/>
        <v>5.8358326540481856E-2</v>
      </c>
      <c r="R276" s="13">
        <f t="shared" si="9"/>
        <v>2.1207196790485061</v>
      </c>
      <c r="S276" s="13" t="s">
        <v>1431</v>
      </c>
      <c r="T276" s="28" t="s">
        <v>1788</v>
      </c>
    </row>
    <row r="277" spans="1:20" x14ac:dyDescent="0.25">
      <c r="A277" s="1" t="s">
        <v>322</v>
      </c>
      <c r="B277" s="5" t="s">
        <v>1026</v>
      </c>
      <c r="C277" s="5" t="s">
        <v>23</v>
      </c>
      <c r="D277" s="5" t="s">
        <v>1023</v>
      </c>
      <c r="E277" s="7" t="s">
        <v>1426</v>
      </c>
      <c r="F277" s="7" t="s">
        <v>1427</v>
      </c>
      <c r="G277" s="7" t="s">
        <v>117</v>
      </c>
      <c r="H277" s="7" t="s">
        <v>1652</v>
      </c>
      <c r="I277" s="7">
        <v>335312</v>
      </c>
      <c r="J277" s="7" t="s">
        <v>155</v>
      </c>
      <c r="K277" s="10">
        <v>3100000000</v>
      </c>
      <c r="L277" s="14">
        <f>$K277/SUMIFS($K$1:$K$499,E$1:E$499,E277)*100</f>
        <v>0.14683951203100504</v>
      </c>
      <c r="M277" s="14">
        <f>$K277/SUMIFS($K$1:$K$499,F$1:F$499,F277)*100</f>
        <v>1.8171160609613128</v>
      </c>
      <c r="N277" s="14">
        <f>$K277/SUMIFS($K$1:$K$499,G$1:G$499,G277)*100</f>
        <v>2.5162337662337664</v>
      </c>
      <c r="O277" s="14">
        <f>$K277/SUMIFS($K$1:$K$499,H$1:H$499,H277)*100</f>
        <v>2.5162337662337664</v>
      </c>
      <c r="P277" s="14">
        <f>$K277/SUMIFS($K$1:$K$499,I$1:I$499,I277)*100</f>
        <v>2.5162337662337664</v>
      </c>
      <c r="Q277" s="14">
        <f t="shared" si="8"/>
        <v>2.1561842293503674E-2</v>
      </c>
      <c r="R277" s="14">
        <f t="shared" si="9"/>
        <v>3.3019107790035576</v>
      </c>
      <c r="S277" s="14" t="s">
        <v>1431</v>
      </c>
      <c r="T277" s="29" t="s">
        <v>1790</v>
      </c>
    </row>
    <row r="278" spans="1:20" x14ac:dyDescent="0.25">
      <c r="A278" s="2" t="s">
        <v>328</v>
      </c>
      <c r="B278" s="6" t="s">
        <v>1027</v>
      </c>
      <c r="C278" s="6" t="s">
        <v>23</v>
      </c>
      <c r="D278" s="6" t="s">
        <v>25</v>
      </c>
      <c r="E278" s="8" t="s">
        <v>1426</v>
      </c>
      <c r="F278" s="8" t="s">
        <v>1585</v>
      </c>
      <c r="G278" s="8" t="s">
        <v>119</v>
      </c>
      <c r="H278" s="8" t="s">
        <v>1653</v>
      </c>
      <c r="I278" s="8">
        <v>333999</v>
      </c>
      <c r="J278" s="8" t="s">
        <v>140</v>
      </c>
      <c r="K278" s="11">
        <v>14300000000</v>
      </c>
      <c r="L278" s="13">
        <f>$K278/SUMIFS($K$1:$K$499,E$1:E$499,E278)*100</f>
        <v>0.67735645872366845</v>
      </c>
      <c r="M278" s="13">
        <f>$K278/SUMIFS($K$1:$K$499,F$1:F$499,F278)*100</f>
        <v>4.0832643271180151</v>
      </c>
      <c r="N278" s="13">
        <f>$K278/SUMIFS($K$1:$K$499,G$1:G$499,G278)*100</f>
        <v>14.116485686080949</v>
      </c>
      <c r="O278" s="13">
        <f>$K278/SUMIFS($K$1:$K$499,H$1:H$499,H278)*100</f>
        <v>14.116485686080949</v>
      </c>
      <c r="P278" s="13">
        <f>$K278/SUMIFS($K$1:$K$499,I$1:I$499,I278)*100</f>
        <v>14.116485686080949</v>
      </c>
      <c r="Q278" s="13">
        <f t="shared" si="8"/>
        <v>0.45881177217466879</v>
      </c>
      <c r="R278" s="13">
        <f t="shared" si="9"/>
        <v>16.673047565114537</v>
      </c>
      <c r="S278" s="13" t="s">
        <v>1431</v>
      </c>
      <c r="T278" s="28" t="s">
        <v>1788</v>
      </c>
    </row>
    <row r="279" spans="1:20" x14ac:dyDescent="0.25">
      <c r="A279" s="1" t="s">
        <v>335</v>
      </c>
      <c r="B279" s="5" t="s">
        <v>1028</v>
      </c>
      <c r="C279" s="5" t="s">
        <v>23</v>
      </c>
      <c r="D279" s="5" t="s">
        <v>25</v>
      </c>
      <c r="E279" s="7" t="s">
        <v>1426</v>
      </c>
      <c r="F279" s="7" t="s">
        <v>1472</v>
      </c>
      <c r="G279" s="7" t="s">
        <v>123</v>
      </c>
      <c r="H279" s="7" t="s">
        <v>1654</v>
      </c>
      <c r="I279" s="7">
        <v>336411</v>
      </c>
      <c r="J279" s="7" t="s">
        <v>162</v>
      </c>
      <c r="K279" s="10">
        <v>87000000000</v>
      </c>
      <c r="L279" s="14">
        <f>$K279/SUMIFS($K$1:$K$499,E$1:E$499,E279)*100</f>
        <v>4.1209798537733677</v>
      </c>
      <c r="M279" s="14">
        <f>$K279/SUMIFS($K$1:$K$499,F$1:F$499,F279)*100</f>
        <v>15.077989601386482</v>
      </c>
      <c r="N279" s="14">
        <f>$K279/SUMIFS($K$1:$K$499,G$1:G$499,G279)*100</f>
        <v>42.899408284023671</v>
      </c>
      <c r="O279" s="14">
        <f>$K279/SUMIFS($K$1:$K$499,H$1:H$499,H279)*100</f>
        <v>42.899408284023671</v>
      </c>
      <c r="P279" s="14">
        <f>$K279/SUMIFS($K$1:$K$499,I$1:I$499,I279)*100</f>
        <v>86.739780658025921</v>
      </c>
      <c r="Q279" s="14">
        <f t="shared" si="8"/>
        <v>16.982474955205966</v>
      </c>
      <c r="R279" s="14">
        <f t="shared" si="9"/>
        <v>227.34577041951889</v>
      </c>
      <c r="S279" s="14" t="s">
        <v>1431</v>
      </c>
      <c r="T279" s="29" t="s">
        <v>1791</v>
      </c>
    </row>
    <row r="280" spans="1:20" x14ac:dyDescent="0.25">
      <c r="A280" s="2" t="s">
        <v>351</v>
      </c>
      <c r="B280" s="6" t="s">
        <v>1029</v>
      </c>
      <c r="C280" s="6" t="s">
        <v>23</v>
      </c>
      <c r="D280" s="6" t="s">
        <v>1030</v>
      </c>
      <c r="E280" s="8" t="s">
        <v>1426</v>
      </c>
      <c r="F280" s="8" t="s">
        <v>1585</v>
      </c>
      <c r="G280" s="8" t="s">
        <v>118</v>
      </c>
      <c r="H280" s="8" t="s">
        <v>1655</v>
      </c>
      <c r="I280" s="8">
        <v>333120</v>
      </c>
      <c r="J280" s="8" t="s">
        <v>132</v>
      </c>
      <c r="K280" s="11">
        <v>55000000000</v>
      </c>
      <c r="L280" s="13">
        <f>$K280/SUMIFS($K$1:$K$499,E$1:E$499,E280)*100</f>
        <v>2.6052171489371867</v>
      </c>
      <c r="M280" s="13">
        <f>$K280/SUMIFS($K$1:$K$499,F$1:F$499,F280)*100</f>
        <v>15.704862796607749</v>
      </c>
      <c r="N280" s="13">
        <f>$K280/SUMIFS($K$1:$K$499,G$1:G$499,G280)*100</f>
        <v>39.61394410832613</v>
      </c>
      <c r="O280" s="13">
        <f>$K280/SUMIFS($K$1:$K$499,H$1:H$499,H280)*100</f>
        <v>100</v>
      </c>
      <c r="P280" s="13">
        <f>$K280/SUMIFS($K$1:$K$499,I$1:I$499,I280)*100</f>
        <v>100</v>
      </c>
      <c r="Q280" s="13">
        <f t="shared" si="8"/>
        <v>6.7871563931164038</v>
      </c>
      <c r="R280" s="13">
        <f t="shared" si="9"/>
        <v>246.64271546027416</v>
      </c>
      <c r="S280" s="13" t="s">
        <v>1431</v>
      </c>
      <c r="T280" s="28" t="s">
        <v>1788</v>
      </c>
    </row>
    <row r="281" spans="1:20" x14ac:dyDescent="0.25">
      <c r="A281" s="1" t="s">
        <v>513</v>
      </c>
      <c r="B281" s="5" t="s">
        <v>1031</v>
      </c>
      <c r="C281" s="5" t="s">
        <v>23</v>
      </c>
      <c r="D281" s="5" t="s">
        <v>1032</v>
      </c>
      <c r="E281" s="7" t="s">
        <v>1400</v>
      </c>
      <c r="F281" s="7" t="s">
        <v>1656</v>
      </c>
      <c r="G281" s="7" t="s">
        <v>1657</v>
      </c>
      <c r="H281" s="7" t="s">
        <v>1658</v>
      </c>
      <c r="I281" s="7">
        <v>488510</v>
      </c>
      <c r="J281" s="7" t="s">
        <v>216</v>
      </c>
      <c r="K281" s="10">
        <v>15700000000</v>
      </c>
      <c r="L281" s="14">
        <f>$K281/SUMIFS($K$1:$K$499,E$1:E$499,E281)*100</f>
        <v>5.275537634408602</v>
      </c>
      <c r="M281" s="14">
        <f>$K281/SUMIFS($K$1:$K$499,F$1:F$499,F281)*100</f>
        <v>65.145228215767631</v>
      </c>
      <c r="N281" s="14">
        <f>$K281/SUMIFS($K$1:$K$499,G$1:G$499,G281)*100</f>
        <v>65.145228215767631</v>
      </c>
      <c r="O281" s="14">
        <f>$K281/SUMIFS($K$1:$K$499,H$1:H$499,H281)*100</f>
        <v>65.145228215767631</v>
      </c>
      <c r="P281" s="14">
        <f>$K281/SUMIFS($K$1:$K$499,I$1:I$499,I281)*100</f>
        <v>65.145228215767631</v>
      </c>
      <c r="Q281" s="14">
        <f t="shared" si="8"/>
        <v>27.83129733206151</v>
      </c>
      <c r="R281" s="14">
        <f t="shared" si="9"/>
        <v>4243.9007592844473</v>
      </c>
      <c r="S281" s="14" t="s">
        <v>1754</v>
      </c>
      <c r="T281" s="29" t="s">
        <v>1809</v>
      </c>
    </row>
    <row r="282" spans="1:20" x14ac:dyDescent="0.25">
      <c r="A282" s="2" t="s">
        <v>365</v>
      </c>
      <c r="B282" s="6" t="s">
        <v>1033</v>
      </c>
      <c r="C282" s="6" t="s">
        <v>23</v>
      </c>
      <c r="D282" s="6" t="s">
        <v>1034</v>
      </c>
      <c r="E282" s="8" t="s">
        <v>1426</v>
      </c>
      <c r="F282" s="8" t="s">
        <v>1585</v>
      </c>
      <c r="G282" s="8" t="s">
        <v>1659</v>
      </c>
      <c r="H282" s="8" t="s">
        <v>1660</v>
      </c>
      <c r="I282" s="8">
        <v>333618</v>
      </c>
      <c r="J282" s="8" t="s">
        <v>139</v>
      </c>
      <c r="K282" s="11">
        <v>24100000000</v>
      </c>
      <c r="L282" s="13">
        <f>$K282/SUMIFS($K$1:$K$499,E$1:E$499,E282)*100</f>
        <v>1.141558787079749</v>
      </c>
      <c r="M282" s="13">
        <f>$K282/SUMIFS($K$1:$K$499,F$1:F$499,F282)*100</f>
        <v>6.881585334513578</v>
      </c>
      <c r="N282" s="13">
        <f>$K282/SUMIFS($K$1:$K$499,G$1:G$499,G282)*100</f>
        <v>100</v>
      </c>
      <c r="O282" s="13">
        <f>$K282/SUMIFS($K$1:$K$499,H$1:H$499,H282)*100</f>
        <v>100</v>
      </c>
      <c r="P282" s="13">
        <f>$K282/SUMIFS($K$1:$K$499,I$1:I$499,I282)*100</f>
        <v>100</v>
      </c>
      <c r="Q282" s="13">
        <f t="shared" si="8"/>
        <v>1.3031564643589877</v>
      </c>
      <c r="R282" s="13">
        <f t="shared" si="9"/>
        <v>47.356216716192357</v>
      </c>
      <c r="S282" s="13" t="s">
        <v>1431</v>
      </c>
      <c r="T282" s="28" t="s">
        <v>1788</v>
      </c>
    </row>
    <row r="283" spans="1:20" x14ac:dyDescent="0.25">
      <c r="A283" s="1" t="s">
        <v>519</v>
      </c>
      <c r="B283" s="5" t="s">
        <v>1035</v>
      </c>
      <c r="C283" s="5" t="s">
        <v>23</v>
      </c>
      <c r="D283" s="5" t="s">
        <v>1036</v>
      </c>
      <c r="E283" s="7" t="s">
        <v>1528</v>
      </c>
      <c r="F283" s="7" t="s">
        <v>1661</v>
      </c>
      <c r="G283" s="7" t="s">
        <v>111</v>
      </c>
      <c r="H283" s="7" t="s">
        <v>1662</v>
      </c>
      <c r="I283" s="7">
        <v>323111</v>
      </c>
      <c r="J283" s="7" t="s">
        <v>91</v>
      </c>
      <c r="K283" s="10">
        <v>2100000000</v>
      </c>
      <c r="L283" s="14">
        <f>$K283/SUMIFS($K$1:$K$499,E$1:E$499,E283)*100</f>
        <v>0.16866927970185697</v>
      </c>
      <c r="M283" s="14">
        <f>$K283/SUMIFS($K$1:$K$499,F$1:F$499,F283)*100</f>
        <v>100</v>
      </c>
      <c r="N283" s="14">
        <f>$K283/SUMIFS($K$1:$K$499,G$1:G$499,G283)*100</f>
        <v>100</v>
      </c>
      <c r="O283" s="14">
        <f>$K283/SUMIFS($K$1:$K$499,H$1:H$499,H283)*100</f>
        <v>100</v>
      </c>
      <c r="P283" s="14">
        <f>$K283/SUMIFS($K$1:$K$499,I$1:I$499,I283)*100</f>
        <v>100</v>
      </c>
      <c r="Q283" s="14">
        <f t="shared" si="8"/>
        <v>2.8449325915143257E-2</v>
      </c>
      <c r="R283" s="14">
        <f t="shared" si="9"/>
        <v>10000</v>
      </c>
      <c r="S283" s="14" t="s">
        <v>1431</v>
      </c>
      <c r="T283" s="29" t="s">
        <v>1782</v>
      </c>
    </row>
    <row r="284" spans="1:20" x14ac:dyDescent="0.25">
      <c r="A284" s="2" t="s">
        <v>521</v>
      </c>
      <c r="B284" s="6" t="s">
        <v>1037</v>
      </c>
      <c r="C284" s="6" t="s">
        <v>23</v>
      </c>
      <c r="D284" s="6" t="s">
        <v>26</v>
      </c>
      <c r="E284" s="8" t="s">
        <v>1400</v>
      </c>
      <c r="F284" s="8" t="s">
        <v>1663</v>
      </c>
      <c r="G284" s="8" t="s">
        <v>1388</v>
      </c>
      <c r="H284" s="8" t="s">
        <v>1664</v>
      </c>
      <c r="I284" s="8">
        <v>482111</v>
      </c>
      <c r="J284" s="8" t="s">
        <v>207</v>
      </c>
      <c r="K284" s="11">
        <v>12200000000</v>
      </c>
      <c r="L284" s="13">
        <f>$K284/SUMIFS($K$1:$K$499,E$1:E$499,E284)*100</f>
        <v>4.099462365591398</v>
      </c>
      <c r="M284" s="13">
        <f>$K284/SUMIFS($K$1:$K$499,F$1:F$499,F284)*100</f>
        <v>25</v>
      </c>
      <c r="N284" s="13">
        <f>$K284/SUMIFS($K$1:$K$499,G$1:G$499,G284)*100</f>
        <v>25</v>
      </c>
      <c r="O284" s="13">
        <f>$K284/SUMIFS($K$1:$K$499,H$1:H$499,H284)*100</f>
        <v>25</v>
      </c>
      <c r="P284" s="13">
        <f>$K284/SUMIFS($K$1:$K$499,I$1:I$499,I284)*100</f>
        <v>25</v>
      </c>
      <c r="Q284" s="13">
        <f t="shared" si="8"/>
        <v>16.805591686900222</v>
      </c>
      <c r="R284" s="13">
        <f t="shared" si="9"/>
        <v>625</v>
      </c>
      <c r="S284" s="13" t="s">
        <v>1754</v>
      </c>
      <c r="T284" s="28" t="s">
        <v>1804</v>
      </c>
    </row>
    <row r="285" spans="1:20" x14ac:dyDescent="0.25">
      <c r="A285" s="1" t="s">
        <v>522</v>
      </c>
      <c r="B285" s="5" t="s">
        <v>1038</v>
      </c>
      <c r="C285" s="5" t="s">
        <v>23</v>
      </c>
      <c r="D285" s="5" t="s">
        <v>1036</v>
      </c>
      <c r="E285" s="7" t="s">
        <v>1407</v>
      </c>
      <c r="F285" s="7" t="s">
        <v>1414</v>
      </c>
      <c r="G285" s="7" t="s">
        <v>1477</v>
      </c>
      <c r="H285" s="7" t="s">
        <v>1478</v>
      </c>
      <c r="I285" s="7">
        <v>561499</v>
      </c>
      <c r="J285" s="7" t="s">
        <v>271</v>
      </c>
      <c r="K285" s="10">
        <v>7000000000</v>
      </c>
      <c r="L285" s="14">
        <f>$K285/SUMIFS($K$1:$K$499,E$1:E$499,E285)*100</f>
        <v>5.5292259083728279</v>
      </c>
      <c r="M285" s="14">
        <f>$K285/SUMIFS($K$1:$K$499,F$1:F$499,F285)*100</f>
        <v>6.9444444444444446</v>
      </c>
      <c r="N285" s="14">
        <f>$K285/SUMIFS($K$1:$K$499,G$1:G$499,G285)*100</f>
        <v>9.5497953615279663</v>
      </c>
      <c r="O285" s="14">
        <f>$K285/SUMIFS($K$1:$K$499,H$1:H$499,H285)*100</f>
        <v>10.014306151645208</v>
      </c>
      <c r="P285" s="14">
        <f>$K285/SUMIFS($K$1:$K$499,I$1:I$499,I285)*100</f>
        <v>10.014306151645208</v>
      </c>
      <c r="Q285" s="14">
        <f t="shared" si="8"/>
        <v>30.572339145821324</v>
      </c>
      <c r="R285" s="14">
        <f t="shared" si="9"/>
        <v>48.22530864197531</v>
      </c>
      <c r="S285" s="14" t="s">
        <v>1758</v>
      </c>
      <c r="T285" s="29" t="s">
        <v>1822</v>
      </c>
    </row>
    <row r="286" spans="1:20" x14ac:dyDescent="0.25">
      <c r="A286" s="2" t="s">
        <v>383</v>
      </c>
      <c r="B286" s="6" t="s">
        <v>1039</v>
      </c>
      <c r="C286" s="6" t="s">
        <v>23</v>
      </c>
      <c r="D286" s="6" t="s">
        <v>24</v>
      </c>
      <c r="E286" s="8" t="s">
        <v>1400</v>
      </c>
      <c r="F286" s="8" t="s">
        <v>1402</v>
      </c>
      <c r="G286" s="8" t="s">
        <v>1646</v>
      </c>
      <c r="H286" s="8" t="s">
        <v>1647</v>
      </c>
      <c r="I286" s="8">
        <v>481111</v>
      </c>
      <c r="J286" s="8" t="s">
        <v>205</v>
      </c>
      <c r="K286" s="11">
        <v>46300000000</v>
      </c>
      <c r="L286" s="13">
        <f>$K286/SUMIFS($K$1:$K$499,E$1:E$499,E286)*100</f>
        <v>15.557795698924732</v>
      </c>
      <c r="M286" s="13">
        <f>$K286/SUMIFS($K$1:$K$499,F$1:F$499,F286)*100</f>
        <v>27.958937198067634</v>
      </c>
      <c r="N286" s="13">
        <f>$K286/SUMIFS($K$1:$K$499,G$1:G$499,G286)*100</f>
        <v>27.958937198067634</v>
      </c>
      <c r="O286" s="13">
        <f>$K286/SUMIFS($K$1:$K$499,H$1:H$499,H286)*100</f>
        <v>27.958937198067634</v>
      </c>
      <c r="P286" s="13">
        <f>$K286/SUMIFS($K$1:$K$499,I$1:I$499,I286)*100</f>
        <v>27.958937198067634</v>
      </c>
      <c r="Q286" s="13">
        <f t="shared" si="8"/>
        <v>242.04500700948088</v>
      </c>
      <c r="R286" s="13">
        <f t="shared" si="9"/>
        <v>781.70216924549004</v>
      </c>
      <c r="S286" s="13" t="s">
        <v>1754</v>
      </c>
      <c r="T286" s="28" t="s">
        <v>1803</v>
      </c>
    </row>
    <row r="287" spans="1:20" x14ac:dyDescent="0.25">
      <c r="A287" s="1" t="s">
        <v>385</v>
      </c>
      <c r="B287" s="5" t="s">
        <v>1040</v>
      </c>
      <c r="C287" s="5" t="s">
        <v>23</v>
      </c>
      <c r="D287" s="5" t="s">
        <v>1041</v>
      </c>
      <c r="E287" s="7" t="s">
        <v>1426</v>
      </c>
      <c r="F287" s="7" t="s">
        <v>1585</v>
      </c>
      <c r="G287" s="7" t="s">
        <v>118</v>
      </c>
      <c r="H287" s="7" t="s">
        <v>1665</v>
      </c>
      <c r="I287" s="7">
        <v>333111</v>
      </c>
      <c r="J287" s="7" t="s">
        <v>131</v>
      </c>
      <c r="K287" s="10">
        <v>38400000000</v>
      </c>
      <c r="L287" s="14">
        <f>$K287/SUMIFS($K$1:$K$499,E$1:E$499,E287)*100</f>
        <v>1.8189152458034172</v>
      </c>
      <c r="M287" s="14">
        <f>$K287/SUMIFS($K$1:$K$499,F$1:F$499,F287)*100</f>
        <v>10.964849661631593</v>
      </c>
      <c r="N287" s="14">
        <f>$K287/SUMIFS($K$1:$K$499,G$1:G$499,G287)*100</f>
        <v>27.657735522904066</v>
      </c>
      <c r="O287" s="14">
        <f>$K287/SUMIFS($K$1:$K$499,H$1:H$499,H287)*100</f>
        <v>100</v>
      </c>
      <c r="P287" s="14">
        <f>$K287/SUMIFS($K$1:$K$499,I$1:I$499,I287)*100</f>
        <v>100</v>
      </c>
      <c r="Q287" s="14">
        <f t="shared" si="8"/>
        <v>3.3084526714161058</v>
      </c>
      <c r="R287" s="14">
        <f t="shared" si="9"/>
        <v>120.22792810218246</v>
      </c>
      <c r="S287" s="14" t="s">
        <v>1431</v>
      </c>
      <c r="T287" s="29" t="s">
        <v>1788</v>
      </c>
    </row>
    <row r="288" spans="1:20" x14ac:dyDescent="0.25">
      <c r="A288" s="2" t="s">
        <v>394</v>
      </c>
      <c r="B288" s="6" t="s">
        <v>1042</v>
      </c>
      <c r="C288" s="6" t="s">
        <v>23</v>
      </c>
      <c r="D288" s="6" t="s">
        <v>1034</v>
      </c>
      <c r="E288" s="8" t="s">
        <v>1426</v>
      </c>
      <c r="F288" s="8" t="s">
        <v>1585</v>
      </c>
      <c r="G288" s="8" t="s">
        <v>119</v>
      </c>
      <c r="H288" s="8" t="s">
        <v>1653</v>
      </c>
      <c r="I288" s="8">
        <v>333999</v>
      </c>
      <c r="J288" s="8" t="s">
        <v>140</v>
      </c>
      <c r="K288" s="11">
        <v>7200000000</v>
      </c>
      <c r="L288" s="13">
        <f>$K288/SUMIFS($K$1:$K$499,E$1:E$499,E288)*100</f>
        <v>0.34104660858814079</v>
      </c>
      <c r="M288" s="13">
        <f>$K288/SUMIFS($K$1:$K$499,F$1:F$499,F288)*100</f>
        <v>2.0559093115559235</v>
      </c>
      <c r="N288" s="13">
        <f>$K288/SUMIFS($K$1:$K$499,G$1:G$499,G288)*100</f>
        <v>7.1076011846001972</v>
      </c>
      <c r="O288" s="13">
        <f>$K288/SUMIFS($K$1:$K$499,H$1:H$499,H288)*100</f>
        <v>7.1076011846001972</v>
      </c>
      <c r="P288" s="13">
        <f>$K288/SUMIFS($K$1:$K$499,I$1:I$499,I288)*100</f>
        <v>7.1076011846001972</v>
      </c>
      <c r="Q288" s="13">
        <f t="shared" si="8"/>
        <v>0.11631278922947251</v>
      </c>
      <c r="R288" s="13">
        <f t="shared" si="9"/>
        <v>4.2267630973423511</v>
      </c>
      <c r="S288" s="13" t="s">
        <v>1431</v>
      </c>
      <c r="T288" s="28" t="s">
        <v>1788</v>
      </c>
    </row>
    <row r="289" spans="1:20" x14ac:dyDescent="0.25">
      <c r="A289" s="1" t="s">
        <v>13</v>
      </c>
      <c r="B289" s="5" t="s">
        <v>1043</v>
      </c>
      <c r="C289" s="5" t="s">
        <v>23</v>
      </c>
      <c r="D289" s="5" t="s">
        <v>1044</v>
      </c>
      <c r="E289" s="7" t="s">
        <v>1407</v>
      </c>
      <c r="F289" s="7" t="s">
        <v>1414</v>
      </c>
      <c r="G289" s="7" t="s">
        <v>1477</v>
      </c>
      <c r="H289" s="7" t="s">
        <v>1666</v>
      </c>
      <c r="I289" s="7">
        <v>561450</v>
      </c>
      <c r="J289" s="7" t="s">
        <v>270</v>
      </c>
      <c r="K289" s="10">
        <v>3400000000</v>
      </c>
      <c r="L289" s="14">
        <f>$K289/SUMIFS($K$1:$K$499,E$1:E$499,E289)*100</f>
        <v>2.6856240126382307</v>
      </c>
      <c r="M289" s="14">
        <f>$K289/SUMIFS($K$1:$K$499,F$1:F$499,F289)*100</f>
        <v>3.373015873015873</v>
      </c>
      <c r="N289" s="14">
        <f>$K289/SUMIFS($K$1:$K$499,G$1:G$499,G289)*100</f>
        <v>4.6384720327421549</v>
      </c>
      <c r="O289" s="14">
        <f>$K289/SUMIFS($K$1:$K$499,H$1:H$499,H289)*100</f>
        <v>100</v>
      </c>
      <c r="P289" s="14">
        <f>$K289/SUMIFS($K$1:$K$499,I$1:I$499,I289)*100</f>
        <v>100</v>
      </c>
      <c r="Q289" s="14">
        <f t="shared" si="8"/>
        <v>7.2125763372590717</v>
      </c>
      <c r="R289" s="14">
        <f t="shared" si="9"/>
        <v>11.377236079617033</v>
      </c>
      <c r="S289" s="14" t="s">
        <v>1758</v>
      </c>
      <c r="T289" s="29" t="s">
        <v>1822</v>
      </c>
    </row>
    <row r="290" spans="1:20" x14ac:dyDescent="0.25">
      <c r="A290" s="2" t="s">
        <v>409</v>
      </c>
      <c r="B290" s="6" t="s">
        <v>1045</v>
      </c>
      <c r="C290" s="6" t="s">
        <v>23</v>
      </c>
      <c r="D290" s="6" t="s">
        <v>1025</v>
      </c>
      <c r="E290" s="8" t="s">
        <v>1426</v>
      </c>
      <c r="F290" s="8" t="s">
        <v>1427</v>
      </c>
      <c r="G290" s="8" t="s">
        <v>1392</v>
      </c>
      <c r="H290" s="8" t="s">
        <v>1667</v>
      </c>
      <c r="I290" s="8">
        <v>335999</v>
      </c>
      <c r="J290" s="8" t="s">
        <v>157</v>
      </c>
      <c r="K290" s="11">
        <v>18400000000</v>
      </c>
      <c r="L290" s="13">
        <f>$K290/SUMIFS($K$1:$K$499,E$1:E$499,E290)*100</f>
        <v>0.8715635552808042</v>
      </c>
      <c r="M290" s="13">
        <f>$K290/SUMIFS($K$1:$K$499,F$1:F$499,F290)*100</f>
        <v>10.785463071512309</v>
      </c>
      <c r="N290" s="13">
        <f>$K290/SUMIFS($K$1:$K$499,G$1:G$499,G290)*100</f>
        <v>68.913857677902627</v>
      </c>
      <c r="O290" s="13">
        <f>$K290/SUMIFS($K$1:$K$499,H$1:H$499,H290)*100</f>
        <v>100</v>
      </c>
      <c r="P290" s="13">
        <f>$K290/SUMIFS($K$1:$K$499,I$1:I$499,I290)*100</f>
        <v>100</v>
      </c>
      <c r="Q290" s="13">
        <f t="shared" si="8"/>
        <v>0.75962303089371541</v>
      </c>
      <c r="R290" s="13">
        <f t="shared" si="9"/>
        <v>116.32621366695572</v>
      </c>
      <c r="S290" s="13" t="s">
        <v>1431</v>
      </c>
      <c r="T290" s="28" t="s">
        <v>1790</v>
      </c>
    </row>
    <row r="291" spans="1:20" x14ac:dyDescent="0.25">
      <c r="A291" s="1" t="s">
        <v>416</v>
      </c>
      <c r="B291" s="5" t="s">
        <v>1046</v>
      </c>
      <c r="C291" s="5" t="s">
        <v>23</v>
      </c>
      <c r="D291" s="5" t="s">
        <v>1025</v>
      </c>
      <c r="E291" s="7" t="s">
        <v>1426</v>
      </c>
      <c r="F291" s="7" t="s">
        <v>1585</v>
      </c>
      <c r="G291" s="7" t="s">
        <v>119</v>
      </c>
      <c r="H291" s="7" t="s">
        <v>1653</v>
      </c>
      <c r="I291" s="7">
        <v>333999</v>
      </c>
      <c r="J291" s="7" t="s">
        <v>140</v>
      </c>
      <c r="K291" s="10">
        <v>21600000000</v>
      </c>
      <c r="L291" s="14">
        <f>$K291/SUMIFS($K$1:$K$499,E$1:E$499,E291)*100</f>
        <v>1.0231398257644222</v>
      </c>
      <c r="M291" s="14">
        <f>$K291/SUMIFS($K$1:$K$499,F$1:F$499,F291)*100</f>
        <v>6.1677279346677709</v>
      </c>
      <c r="N291" s="14">
        <f>$K291/SUMIFS($K$1:$K$499,G$1:G$499,G291)*100</f>
        <v>21.322803553800593</v>
      </c>
      <c r="O291" s="14">
        <f>$K291/SUMIFS($K$1:$K$499,H$1:H$499,H291)*100</f>
        <v>21.322803553800593</v>
      </c>
      <c r="P291" s="14">
        <f>$K291/SUMIFS($K$1:$K$499,I$1:I$499,I291)*100</f>
        <v>21.322803553800593</v>
      </c>
      <c r="Q291" s="14">
        <f t="shared" si="8"/>
        <v>1.0468151030652522</v>
      </c>
      <c r="R291" s="14">
        <f t="shared" si="9"/>
        <v>38.040867876081165</v>
      </c>
      <c r="S291" s="14" t="s">
        <v>1431</v>
      </c>
      <c r="T291" s="29" t="s">
        <v>1788</v>
      </c>
    </row>
    <row r="292" spans="1:20" x14ac:dyDescent="0.25">
      <c r="A292" s="2" t="s">
        <v>533</v>
      </c>
      <c r="B292" s="6" t="s">
        <v>1047</v>
      </c>
      <c r="C292" s="6" t="s">
        <v>23</v>
      </c>
      <c r="D292" s="6" t="s">
        <v>1032</v>
      </c>
      <c r="E292" s="8" t="s">
        <v>1400</v>
      </c>
      <c r="F292" s="8" t="s">
        <v>1656</v>
      </c>
      <c r="G292" s="8" t="s">
        <v>1657</v>
      </c>
      <c r="H292" s="8" t="s">
        <v>1658</v>
      </c>
      <c r="I292" s="8">
        <v>488510</v>
      </c>
      <c r="J292" s="8" t="s">
        <v>216</v>
      </c>
      <c r="K292" s="11">
        <v>8400000000</v>
      </c>
      <c r="L292" s="13">
        <f>$K292/SUMIFS($K$1:$K$499,E$1:E$499,E292)*100</f>
        <v>2.82258064516129</v>
      </c>
      <c r="M292" s="13">
        <f>$K292/SUMIFS($K$1:$K$499,F$1:F$499,F292)*100</f>
        <v>34.854771784232362</v>
      </c>
      <c r="N292" s="13">
        <f>$K292/SUMIFS($K$1:$K$499,G$1:G$499,G292)*100</f>
        <v>34.854771784232362</v>
      </c>
      <c r="O292" s="13">
        <f>$K292/SUMIFS($K$1:$K$499,H$1:H$499,H292)*100</f>
        <v>34.854771784232362</v>
      </c>
      <c r="P292" s="13">
        <f>$K292/SUMIFS($K$1:$K$499,I$1:I$499,I292)*100</f>
        <v>34.854771784232362</v>
      </c>
      <c r="Q292" s="13">
        <f t="shared" si="8"/>
        <v>7.9669614984391242</v>
      </c>
      <c r="R292" s="13">
        <f t="shared" si="9"/>
        <v>1214.8551161309204</v>
      </c>
      <c r="S292" s="13" t="s">
        <v>1754</v>
      </c>
      <c r="T292" s="28" t="s">
        <v>1809</v>
      </c>
    </row>
    <row r="293" spans="1:20" x14ac:dyDescent="0.25">
      <c r="A293" s="1" t="s">
        <v>536</v>
      </c>
      <c r="B293" s="5" t="s">
        <v>1048</v>
      </c>
      <c r="C293" s="5" t="s">
        <v>23</v>
      </c>
      <c r="D293" s="5" t="s">
        <v>1023</v>
      </c>
      <c r="E293" s="7" t="s">
        <v>1413</v>
      </c>
      <c r="F293" s="7" t="s">
        <v>1668</v>
      </c>
      <c r="G293" s="7" t="s">
        <v>1669</v>
      </c>
      <c r="H293" s="7" t="s">
        <v>1670</v>
      </c>
      <c r="I293" s="7">
        <v>238290</v>
      </c>
      <c r="J293" s="7" t="s">
        <v>61</v>
      </c>
      <c r="K293" s="10">
        <v>5300000000</v>
      </c>
      <c r="L293" s="14">
        <f>$K293/SUMIFS($K$1:$K$499,E$1:E$499,E293)*100</f>
        <v>5.3916581892166837</v>
      </c>
      <c r="M293" s="14">
        <f>$K293/SUMIFS($K$1:$K$499,F$1:F$499,F293)*100</f>
        <v>12.80193236714976</v>
      </c>
      <c r="N293" s="14">
        <f>$K293/SUMIFS($K$1:$K$499,G$1:G$499,G293)*100</f>
        <v>12.80193236714976</v>
      </c>
      <c r="O293" s="14">
        <f>$K293/SUMIFS($K$1:$K$499,H$1:H$499,H293)*100</f>
        <v>100</v>
      </c>
      <c r="P293" s="14">
        <f>$K293/SUMIFS($K$1:$K$499,I$1:I$499,I293)*100</f>
        <v>100</v>
      </c>
      <c r="Q293" s="14">
        <f t="shared" si="8"/>
        <v>29.069978029347329</v>
      </c>
      <c r="R293" s="14">
        <f t="shared" si="9"/>
        <v>163.88947233307667</v>
      </c>
      <c r="S293" s="14" t="s">
        <v>1752</v>
      </c>
      <c r="T293" s="29" t="s">
        <v>1776</v>
      </c>
    </row>
    <row r="294" spans="1:20" x14ac:dyDescent="0.25">
      <c r="A294" s="2" t="s">
        <v>422</v>
      </c>
      <c r="B294" s="6" t="s">
        <v>1049</v>
      </c>
      <c r="C294" s="6" t="s">
        <v>23</v>
      </c>
      <c r="D294" s="6" t="s">
        <v>1023</v>
      </c>
      <c r="E294" s="8" t="s">
        <v>1426</v>
      </c>
      <c r="F294" s="8" t="s">
        <v>1517</v>
      </c>
      <c r="G294" s="8" t="s">
        <v>1671</v>
      </c>
      <c r="H294" s="8" t="s">
        <v>1672</v>
      </c>
      <c r="I294" s="8">
        <v>337110</v>
      </c>
      <c r="J294" s="8" t="s">
        <v>169</v>
      </c>
      <c r="K294" s="11">
        <v>5700000000</v>
      </c>
      <c r="L294" s="13">
        <f>$K294/SUMIFS($K$1:$K$499,E$1:E$499,E294)*100</f>
        <v>0.2699952317989448</v>
      </c>
      <c r="M294" s="13">
        <f>$K294/SUMIFS($K$1:$K$499,F$1:F$499,F294)*100</f>
        <v>54.807692307692314</v>
      </c>
      <c r="N294" s="13">
        <f>$K294/SUMIFS($K$1:$K$499,G$1:G$499,G294)*100</f>
        <v>100</v>
      </c>
      <c r="O294" s="13">
        <f>$K294/SUMIFS($K$1:$K$499,H$1:H$499,H294)*100</f>
        <v>100</v>
      </c>
      <c r="P294" s="13">
        <f>$K294/SUMIFS($K$1:$K$499,I$1:I$499,I294)*100</f>
        <v>100</v>
      </c>
      <c r="Q294" s="13">
        <f t="shared" si="8"/>
        <v>7.2897425194165935E-2</v>
      </c>
      <c r="R294" s="13">
        <f t="shared" si="9"/>
        <v>3003.8831360946751</v>
      </c>
      <c r="S294" s="13" t="s">
        <v>1431</v>
      </c>
      <c r="T294" s="28" t="s">
        <v>1792</v>
      </c>
    </row>
    <row r="295" spans="1:20" x14ac:dyDescent="0.25">
      <c r="A295" s="1" t="s">
        <v>424</v>
      </c>
      <c r="B295" s="5" t="s">
        <v>1050</v>
      </c>
      <c r="C295" s="5" t="s">
        <v>23</v>
      </c>
      <c r="D295" s="5" t="s">
        <v>1032</v>
      </c>
      <c r="E295" s="7" t="s">
        <v>1420</v>
      </c>
      <c r="F295" s="7" t="s">
        <v>1421</v>
      </c>
      <c r="G295" s="7" t="s">
        <v>1399</v>
      </c>
      <c r="H295" s="7" t="s">
        <v>1673</v>
      </c>
      <c r="I295" s="7">
        <v>492110</v>
      </c>
      <c r="J295" s="7" t="s">
        <v>217</v>
      </c>
      <c r="K295" s="10">
        <v>69200000000</v>
      </c>
      <c r="L295" s="14">
        <f>$K295/SUMIFS($K$1:$K$499,E$1:E$499,E295)*100</f>
        <v>48.527349228611499</v>
      </c>
      <c r="M295" s="14">
        <f>$K295/SUMIFS($K$1:$K$499,F$1:F$499,F295)*100</f>
        <v>48.527349228611499</v>
      </c>
      <c r="N295" s="14">
        <f>$K295/SUMIFS($K$1:$K$499,G$1:G$499,G295)*100</f>
        <v>48.527349228611499</v>
      </c>
      <c r="O295" s="14">
        <f>$K295/SUMIFS($K$1:$K$499,H$1:H$499,H295)*100</f>
        <v>48.527349228611499</v>
      </c>
      <c r="P295" s="14">
        <f>$K295/SUMIFS($K$1:$K$499,I$1:I$499,I295)*100</f>
        <v>48.527349228611499</v>
      </c>
      <c r="Q295" s="14">
        <f t="shared" si="8"/>
        <v>2354.9036231556211</v>
      </c>
      <c r="R295" s="14">
        <f t="shared" si="9"/>
        <v>2354.9036231556211</v>
      </c>
      <c r="S295" s="14" t="s">
        <v>1754</v>
      </c>
      <c r="T295" s="29" t="s">
        <v>1810</v>
      </c>
    </row>
    <row r="296" spans="1:20" x14ac:dyDescent="0.25">
      <c r="A296" s="2" t="s">
        <v>427</v>
      </c>
      <c r="B296" s="6" t="s">
        <v>1051</v>
      </c>
      <c r="C296" s="6" t="s">
        <v>23</v>
      </c>
      <c r="D296" s="6" t="s">
        <v>1034</v>
      </c>
      <c r="E296" s="8" t="s">
        <v>1426</v>
      </c>
      <c r="F296" s="8" t="s">
        <v>1585</v>
      </c>
      <c r="G296" s="8" t="s">
        <v>1650</v>
      </c>
      <c r="H296" s="8" t="s">
        <v>1651</v>
      </c>
      <c r="I296" s="8">
        <v>333249</v>
      </c>
      <c r="J296" s="8" t="s">
        <v>134</v>
      </c>
      <c r="K296" s="11">
        <v>3900000000</v>
      </c>
      <c r="L296" s="13">
        <f>$K296/SUMIFS($K$1:$K$499,E$1:E$499,E296)*100</f>
        <v>0.18473357965190956</v>
      </c>
      <c r="M296" s="13">
        <f>$K296/SUMIFS($K$1:$K$499,F$1:F$499,F296)*100</f>
        <v>1.1136175437594587</v>
      </c>
      <c r="N296" s="13">
        <f>$K296/SUMIFS($K$1:$K$499,G$1:G$499,G296)*100</f>
        <v>11.818181818181818</v>
      </c>
      <c r="O296" s="13">
        <f>$K296/SUMIFS($K$1:$K$499,H$1:H$499,H296)*100</f>
        <v>11.818181818181818</v>
      </c>
      <c r="P296" s="13">
        <f>$K296/SUMIFS($K$1:$K$499,I$1:I$499,I296)*100</f>
        <v>11.818181818181818</v>
      </c>
      <c r="Q296" s="13">
        <f t="shared" si="8"/>
        <v>3.4126495451008418E-2</v>
      </c>
      <c r="R296" s="13">
        <f t="shared" si="9"/>
        <v>1.2401440337688499</v>
      </c>
      <c r="S296" s="13" t="s">
        <v>1431</v>
      </c>
      <c r="T296" s="28" t="s">
        <v>1788</v>
      </c>
    </row>
    <row r="297" spans="1:20" x14ac:dyDescent="0.25">
      <c r="A297" s="1" t="s">
        <v>434</v>
      </c>
      <c r="B297" s="5" t="s">
        <v>1052</v>
      </c>
      <c r="C297" s="5" t="s">
        <v>23</v>
      </c>
      <c r="D297" s="5" t="s">
        <v>1034</v>
      </c>
      <c r="E297" s="7" t="s">
        <v>1426</v>
      </c>
      <c r="F297" s="7" t="s">
        <v>1462</v>
      </c>
      <c r="G297" s="7" t="s">
        <v>1674</v>
      </c>
      <c r="H297" s="7" t="s">
        <v>1675</v>
      </c>
      <c r="I297" s="7">
        <v>334220</v>
      </c>
      <c r="J297" s="7" t="s">
        <v>144</v>
      </c>
      <c r="K297" s="10">
        <v>7100000000</v>
      </c>
      <c r="L297" s="14">
        <f>$K297/SUMIFS($K$1:$K$499,E$1:E$499,E297)*100</f>
        <v>0.33630985013552767</v>
      </c>
      <c r="M297" s="14">
        <f>$K297/SUMIFS($K$1:$K$499,F$1:F$499,F297)*100</f>
        <v>0.91750423021786631</v>
      </c>
      <c r="N297" s="14">
        <f>$K297/SUMIFS($K$1:$K$499,G$1:G$499,G297)*100</f>
        <v>1.9932622122403143</v>
      </c>
      <c r="O297" s="14">
        <f>$K297/SUMIFS($K$1:$K$499,H$1:H$499,H297)*100</f>
        <v>2.5808796801163214</v>
      </c>
      <c r="P297" s="14">
        <f>$K297/SUMIFS($K$1:$K$499,I$1:I$499,I297)*100</f>
        <v>2.5808796801163214</v>
      </c>
      <c r="Q297" s="14">
        <f t="shared" si="8"/>
        <v>0.11310431529818107</v>
      </c>
      <c r="R297" s="14">
        <f t="shared" si="9"/>
        <v>0.8418140124676794</v>
      </c>
      <c r="S297" s="14" t="s">
        <v>1431</v>
      </c>
      <c r="T297" s="29" t="s">
        <v>1789</v>
      </c>
    </row>
    <row r="298" spans="1:20" x14ac:dyDescent="0.25">
      <c r="A298" s="2" t="s">
        <v>435</v>
      </c>
      <c r="B298" s="6" t="s">
        <v>1053</v>
      </c>
      <c r="C298" s="6" t="s">
        <v>23</v>
      </c>
      <c r="D298" s="6" t="s">
        <v>25</v>
      </c>
      <c r="E298" s="8" t="s">
        <v>1426</v>
      </c>
      <c r="F298" s="8" t="s">
        <v>1472</v>
      </c>
      <c r="G298" s="8" t="s">
        <v>123</v>
      </c>
      <c r="H298" s="8" t="s">
        <v>1654</v>
      </c>
      <c r="I298" s="8">
        <v>336412</v>
      </c>
      <c r="J298" s="8" t="s">
        <v>163</v>
      </c>
      <c r="K298" s="11">
        <v>39000000000</v>
      </c>
      <c r="L298" s="13">
        <f>$K298/SUMIFS($K$1:$K$499,E$1:E$499,E298)*100</f>
        <v>1.8473357965190957</v>
      </c>
      <c r="M298" s="13">
        <f>$K298/SUMIFS($K$1:$K$499,F$1:F$499,F298)*100</f>
        <v>6.7590987868284227</v>
      </c>
      <c r="N298" s="13">
        <f>$K298/SUMIFS($K$1:$K$499,G$1:G$499,G298)*100</f>
        <v>19.230769230769234</v>
      </c>
      <c r="O298" s="13">
        <f>$K298/SUMIFS($K$1:$K$499,H$1:H$499,H298)*100</f>
        <v>19.230769230769234</v>
      </c>
      <c r="P298" s="13">
        <f>$K298/SUMIFS($K$1:$K$499,I$1:I$499,I298)*100</f>
        <v>100</v>
      </c>
      <c r="Q298" s="13">
        <f t="shared" si="8"/>
        <v>3.4126495451008418</v>
      </c>
      <c r="R298" s="13">
        <f t="shared" si="9"/>
        <v>45.685416410105454</v>
      </c>
      <c r="S298" s="13" t="s">
        <v>1431</v>
      </c>
      <c r="T298" s="28" t="s">
        <v>1791</v>
      </c>
    </row>
    <row r="299" spans="1:20" x14ac:dyDescent="0.25">
      <c r="A299" s="1" t="s">
        <v>436</v>
      </c>
      <c r="B299" s="5" t="s">
        <v>1054</v>
      </c>
      <c r="C299" s="5" t="s">
        <v>23</v>
      </c>
      <c r="D299" s="5" t="s">
        <v>1055</v>
      </c>
      <c r="E299" s="7" t="s">
        <v>1426</v>
      </c>
      <c r="F299" s="7" t="s">
        <v>1427</v>
      </c>
      <c r="G299" s="7" t="s">
        <v>117</v>
      </c>
      <c r="H299" s="7" t="s">
        <v>1652</v>
      </c>
      <c r="I299" s="7">
        <v>335312</v>
      </c>
      <c r="J299" s="7" t="s">
        <v>155</v>
      </c>
      <c r="K299" s="10">
        <v>120100000000</v>
      </c>
      <c r="L299" s="14">
        <f>$K299/SUMIFS($K$1:$K$499,E$1:E$499,E299)*100</f>
        <v>5.6888469015882928</v>
      </c>
      <c r="M299" s="14">
        <f>$K299/SUMIFS($K$1:$K$499,F$1:F$499,F299)*100</f>
        <v>70.398593200468923</v>
      </c>
      <c r="N299" s="14">
        <f>$K299/SUMIFS($K$1:$K$499,G$1:G$499,G299)*100</f>
        <v>97.483766233766232</v>
      </c>
      <c r="O299" s="14">
        <f>$K299/SUMIFS($K$1:$K$499,H$1:H$499,H299)*100</f>
        <v>97.483766233766232</v>
      </c>
      <c r="P299" s="14">
        <f>$K299/SUMIFS($K$1:$K$499,I$1:I$499,I299)*100</f>
        <v>97.483766233766232</v>
      </c>
      <c r="Q299" s="14">
        <f t="shared" si="8"/>
        <v>32.362979069710718</v>
      </c>
      <c r="R299" s="14">
        <f t="shared" si="9"/>
        <v>4955.9619246051097</v>
      </c>
      <c r="S299" s="14" t="s">
        <v>1431</v>
      </c>
      <c r="T299" s="29" t="s">
        <v>1790</v>
      </c>
    </row>
    <row r="300" spans="1:20" x14ac:dyDescent="0.25">
      <c r="A300" s="2" t="s">
        <v>445</v>
      </c>
      <c r="B300" s="6" t="s">
        <v>1056</v>
      </c>
      <c r="C300" s="6" t="s">
        <v>23</v>
      </c>
      <c r="D300" s="6" t="s">
        <v>1034</v>
      </c>
      <c r="E300" s="8" t="s">
        <v>1428</v>
      </c>
      <c r="F300" s="8" t="s">
        <v>1496</v>
      </c>
      <c r="G300" s="8" t="s">
        <v>1676</v>
      </c>
      <c r="H300" s="8" t="s">
        <v>1677</v>
      </c>
      <c r="I300" s="8">
        <v>423610</v>
      </c>
      <c r="J300" s="8" t="s">
        <v>180</v>
      </c>
      <c r="K300" s="11">
        <v>11400000000</v>
      </c>
      <c r="L300" s="13">
        <f>$K300/SUMIFS($K$1:$K$499,E$1:E$499,E300)*100</f>
        <v>1.5743681811904431</v>
      </c>
      <c r="M300" s="13">
        <f>$K300/SUMIFS($K$1:$K$499,F$1:F$499,F300)*100</f>
        <v>11.875</v>
      </c>
      <c r="N300" s="13">
        <f>$K300/SUMIFS($K$1:$K$499,G$1:G$499,G300)*100</f>
        <v>45.967741935483872</v>
      </c>
      <c r="O300" s="13">
        <f>$K300/SUMIFS($K$1:$K$499,H$1:H$499,H300)*100</f>
        <v>100</v>
      </c>
      <c r="P300" s="13">
        <f>$K300/SUMIFS($K$1:$K$499,I$1:I$499,I300)*100</f>
        <v>100</v>
      </c>
      <c r="Q300" s="13">
        <f t="shared" si="8"/>
        <v>2.4786351699449036</v>
      </c>
      <c r="R300" s="13">
        <f t="shared" si="9"/>
        <v>141.015625</v>
      </c>
      <c r="S300" s="13" t="s">
        <v>1768</v>
      </c>
      <c r="T300" s="28" t="s">
        <v>1794</v>
      </c>
    </row>
    <row r="301" spans="1:20" x14ac:dyDescent="0.25">
      <c r="A301" s="1" t="s">
        <v>453</v>
      </c>
      <c r="B301" s="5" t="s">
        <v>1057</v>
      </c>
      <c r="C301" s="5" t="s">
        <v>23</v>
      </c>
      <c r="D301" s="5" t="s">
        <v>25</v>
      </c>
      <c r="E301" s="7" t="s">
        <v>1426</v>
      </c>
      <c r="F301" s="7" t="s">
        <v>1472</v>
      </c>
      <c r="G301" s="7" t="s">
        <v>124</v>
      </c>
      <c r="H301" s="7" t="s">
        <v>1678</v>
      </c>
      <c r="I301" s="7">
        <v>336611</v>
      </c>
      <c r="J301" s="7" t="s">
        <v>167</v>
      </c>
      <c r="K301" s="10">
        <v>8700000000</v>
      </c>
      <c r="L301" s="14">
        <f>$K301/SUMIFS($K$1:$K$499,E$1:E$499,E301)*100</f>
        <v>0.41209798537733672</v>
      </c>
      <c r="M301" s="14">
        <f>$K301/SUMIFS($K$1:$K$499,F$1:F$499,F301)*100</f>
        <v>1.5077989601386483</v>
      </c>
      <c r="N301" s="14">
        <f>$K301/SUMIFS($K$1:$K$499,G$1:G$499,G301)*100</f>
        <v>100</v>
      </c>
      <c r="O301" s="14">
        <f>$K301/SUMIFS($K$1:$K$499,H$1:H$499,H301)*100</f>
        <v>100</v>
      </c>
      <c r="P301" s="14">
        <f>$K301/SUMIFS($K$1:$K$499,I$1:I$499,I301)*100</f>
        <v>100</v>
      </c>
      <c r="Q301" s="14">
        <f t="shared" si="8"/>
        <v>0.16982474955205962</v>
      </c>
      <c r="R301" s="14">
        <f t="shared" si="9"/>
        <v>2.2734577041951893</v>
      </c>
      <c r="S301" s="14" t="s">
        <v>1431</v>
      </c>
      <c r="T301" s="29" t="s">
        <v>1791</v>
      </c>
    </row>
    <row r="302" spans="1:20" x14ac:dyDescent="0.25">
      <c r="A302" s="2" t="s">
        <v>456</v>
      </c>
      <c r="B302" s="6" t="s">
        <v>1058</v>
      </c>
      <c r="C302" s="6" t="s">
        <v>23</v>
      </c>
      <c r="D302" s="6" t="s">
        <v>1055</v>
      </c>
      <c r="E302" s="8" t="s">
        <v>1426</v>
      </c>
      <c r="F302" s="8" t="s">
        <v>1585</v>
      </c>
      <c r="G302" s="8" t="s">
        <v>119</v>
      </c>
      <c r="H302" s="8" t="s">
        <v>1653</v>
      </c>
      <c r="I302" s="8">
        <v>333999</v>
      </c>
      <c r="J302" s="8" t="s">
        <v>140</v>
      </c>
      <c r="K302" s="11">
        <v>36900000000</v>
      </c>
      <c r="L302" s="13">
        <f>$K302/SUMIFS($K$1:$K$499,E$1:E$499,E302)*100</f>
        <v>1.7478638690142216</v>
      </c>
      <c r="M302" s="13">
        <f>$K302/SUMIFS($K$1:$K$499,F$1:F$499,F302)*100</f>
        <v>10.536535221724108</v>
      </c>
      <c r="N302" s="13">
        <f>$K302/SUMIFS($K$1:$K$499,G$1:G$499,G302)*100</f>
        <v>36.426456071076011</v>
      </c>
      <c r="O302" s="13">
        <f>$K302/SUMIFS($K$1:$K$499,H$1:H$499,H302)*100</f>
        <v>36.426456071076011</v>
      </c>
      <c r="P302" s="13">
        <f>$K302/SUMIFS($K$1:$K$499,I$1:I$499,I302)*100</f>
        <v>36.426456071076011</v>
      </c>
      <c r="Q302" s="13">
        <f t="shared" si="8"/>
        <v>3.055028104605364</v>
      </c>
      <c r="R302" s="13">
        <f t="shared" si="9"/>
        <v>111.0185744786327</v>
      </c>
      <c r="S302" s="13" t="s">
        <v>1431</v>
      </c>
      <c r="T302" s="28" t="s">
        <v>1788</v>
      </c>
    </row>
    <row r="303" spans="1:20" x14ac:dyDescent="0.25">
      <c r="A303" s="1" t="s">
        <v>467</v>
      </c>
      <c r="B303" s="5" t="s">
        <v>1059</v>
      </c>
      <c r="C303" s="5" t="s">
        <v>23</v>
      </c>
      <c r="D303" s="5" t="s">
        <v>1034</v>
      </c>
      <c r="E303" s="7" t="s">
        <v>1426</v>
      </c>
      <c r="F303" s="7" t="s">
        <v>1585</v>
      </c>
      <c r="G303" s="7" t="s">
        <v>1650</v>
      </c>
      <c r="H303" s="7" t="s">
        <v>1651</v>
      </c>
      <c r="I303" s="7">
        <v>333249</v>
      </c>
      <c r="J303" s="7" t="s">
        <v>134</v>
      </c>
      <c r="K303" s="10">
        <v>2500000000</v>
      </c>
      <c r="L303" s="14">
        <f>$K303/SUMIFS($K$1:$K$499,E$1:E$499,E303)*100</f>
        <v>0.11841896131532667</v>
      </c>
      <c r="M303" s="14">
        <f>$K303/SUMIFS($K$1:$K$499,F$1:F$499,F303)*100</f>
        <v>0.71385739984580687</v>
      </c>
      <c r="N303" s="14">
        <f>$K303/SUMIFS($K$1:$K$499,G$1:G$499,G303)*100</f>
        <v>7.5757575757575761</v>
      </c>
      <c r="O303" s="14">
        <f>$K303/SUMIFS($K$1:$K$499,H$1:H$499,H303)*100</f>
        <v>7.5757575757575761</v>
      </c>
      <c r="P303" s="14">
        <f>$K303/SUMIFS($K$1:$K$499,I$1:I$499,I303)*100</f>
        <v>7.5757575757575761</v>
      </c>
      <c r="Q303" s="14">
        <f t="shared" si="8"/>
        <v>1.4023050399000835E-2</v>
      </c>
      <c r="R303" s="14">
        <f t="shared" si="9"/>
        <v>0.5095923873146162</v>
      </c>
      <c r="S303" s="14" t="s">
        <v>1431</v>
      </c>
      <c r="T303" s="29" t="s">
        <v>1788</v>
      </c>
    </row>
    <row r="304" spans="1:20" x14ac:dyDescent="0.25">
      <c r="A304" s="2" t="s">
        <v>469</v>
      </c>
      <c r="B304" s="6" t="s">
        <v>1060</v>
      </c>
      <c r="C304" s="6" t="s">
        <v>23</v>
      </c>
      <c r="D304" s="6" t="s">
        <v>1044</v>
      </c>
      <c r="E304" s="8" t="s">
        <v>1407</v>
      </c>
      <c r="F304" s="8" t="s">
        <v>1414</v>
      </c>
      <c r="G304" s="8" t="s">
        <v>1477</v>
      </c>
      <c r="H304" s="8" t="s">
        <v>1478</v>
      </c>
      <c r="I304" s="8">
        <v>561499</v>
      </c>
      <c r="J304" s="8" t="s">
        <v>271</v>
      </c>
      <c r="K304" s="11">
        <v>4400000000</v>
      </c>
      <c r="L304" s="13">
        <f>$K304/SUMIFS($K$1:$K$499,E$1:E$499,E304)*100</f>
        <v>3.4755134281200633</v>
      </c>
      <c r="M304" s="13">
        <f>$K304/SUMIFS($K$1:$K$499,F$1:F$499,F304)*100</f>
        <v>4.3650793650793647</v>
      </c>
      <c r="N304" s="13">
        <f>$K304/SUMIFS($K$1:$K$499,G$1:G$499,G304)*100</f>
        <v>6.0027285129604371</v>
      </c>
      <c r="O304" s="13">
        <f>$K304/SUMIFS($K$1:$K$499,H$1:H$499,H304)*100</f>
        <v>6.2947067238912728</v>
      </c>
      <c r="P304" s="13">
        <f>$K304/SUMIFS($K$1:$K$499,I$1:I$499,I304)*100</f>
        <v>6.2947067238912728</v>
      </c>
      <c r="Q304" s="13">
        <f t="shared" si="8"/>
        <v>12.079193589042873</v>
      </c>
      <c r="R304" s="13">
        <f t="shared" si="9"/>
        <v>19.053917863441669</v>
      </c>
      <c r="S304" s="13" t="s">
        <v>1758</v>
      </c>
      <c r="T304" s="28" t="s">
        <v>1822</v>
      </c>
    </row>
    <row r="305" spans="1:20" x14ac:dyDescent="0.25">
      <c r="A305" s="1" t="s">
        <v>473</v>
      </c>
      <c r="B305" s="5" t="s">
        <v>1061</v>
      </c>
      <c r="C305" s="5" t="s">
        <v>23</v>
      </c>
      <c r="D305" s="5" t="s">
        <v>1034</v>
      </c>
      <c r="E305" s="7" t="s">
        <v>1426</v>
      </c>
      <c r="F305" s="7" t="s">
        <v>1585</v>
      </c>
      <c r="G305" s="7" t="s">
        <v>115</v>
      </c>
      <c r="H305" s="7" t="s">
        <v>1679</v>
      </c>
      <c r="I305" s="7">
        <v>333415</v>
      </c>
      <c r="J305" s="7" t="s">
        <v>137</v>
      </c>
      <c r="K305" s="10">
        <v>16300000000</v>
      </c>
      <c r="L305" s="14">
        <f>$K305/SUMIFS($K$1:$K$499,E$1:E$499,E305)*100</f>
        <v>0.77209162777592977</v>
      </c>
      <c r="M305" s="14">
        <f>$K305/SUMIFS($K$1:$K$499,F$1:F$499,F305)*100</f>
        <v>4.6543502469946603</v>
      </c>
      <c r="N305" s="14">
        <f>$K305/SUMIFS($K$1:$K$499,G$1:G$499,G305)*100</f>
        <v>100</v>
      </c>
      <c r="O305" s="14">
        <f>$K305/SUMIFS($K$1:$K$499,H$1:H$499,H305)*100</f>
        <v>100</v>
      </c>
      <c r="P305" s="14">
        <f>$K305/SUMIFS($K$1:$K$499,I$1:I$499,I305)*100</f>
        <v>100</v>
      </c>
      <c r="Q305" s="14">
        <f t="shared" si="8"/>
        <v>0.59612548168168489</v>
      </c>
      <c r="R305" s="14">
        <f t="shared" si="9"/>
        <v>21.662976221699257</v>
      </c>
      <c r="S305" s="14" t="s">
        <v>1431</v>
      </c>
      <c r="T305" s="29" t="s">
        <v>1788</v>
      </c>
    </row>
    <row r="306" spans="1:20" x14ac:dyDescent="0.25">
      <c r="A306" s="2" t="s">
        <v>476</v>
      </c>
      <c r="B306" s="6" t="s">
        <v>1062</v>
      </c>
      <c r="C306" s="6" t="s">
        <v>23</v>
      </c>
      <c r="D306" s="6" t="s">
        <v>1034</v>
      </c>
      <c r="E306" s="8" t="s">
        <v>1426</v>
      </c>
      <c r="F306" s="8" t="s">
        <v>1585</v>
      </c>
      <c r="G306" s="8" t="s">
        <v>119</v>
      </c>
      <c r="H306" s="8" t="s">
        <v>1653</v>
      </c>
      <c r="I306" s="8">
        <v>333999</v>
      </c>
      <c r="J306" s="8" t="s">
        <v>140</v>
      </c>
      <c r="K306" s="11">
        <v>14200000000</v>
      </c>
      <c r="L306" s="13">
        <f>$K306/SUMIFS($K$1:$K$499,E$1:E$499,E306)*100</f>
        <v>0.67261970027105533</v>
      </c>
      <c r="M306" s="13">
        <f>$K306/SUMIFS($K$1:$K$499,F$1:F$499,F306)*100</f>
        <v>4.0547100311241824</v>
      </c>
      <c r="N306" s="13">
        <f>$K306/SUMIFS($K$1:$K$499,G$1:G$499,G306)*100</f>
        <v>14.017769002961501</v>
      </c>
      <c r="O306" s="13">
        <f>$K306/SUMIFS($K$1:$K$499,H$1:H$499,H306)*100</f>
        <v>14.017769002961501</v>
      </c>
      <c r="P306" s="13">
        <f>$K306/SUMIFS($K$1:$K$499,I$1:I$499,I306)*100</f>
        <v>14.017769002961501</v>
      </c>
      <c r="Q306" s="13">
        <f t="shared" si="8"/>
        <v>0.4524172611927243</v>
      </c>
      <c r="R306" s="13">
        <f t="shared" si="9"/>
        <v>16.440673436499068</v>
      </c>
      <c r="S306" s="13" t="s">
        <v>1431</v>
      </c>
      <c r="T306" s="28" t="s">
        <v>1788</v>
      </c>
    </row>
    <row r="307" spans="1:20" x14ac:dyDescent="0.25">
      <c r="A307" s="1" t="s">
        <v>477</v>
      </c>
      <c r="B307" s="5" t="s">
        <v>1063</v>
      </c>
      <c r="C307" s="5" t="s">
        <v>23</v>
      </c>
      <c r="D307" s="5" t="s">
        <v>1064</v>
      </c>
      <c r="E307" s="7" t="s">
        <v>1415</v>
      </c>
      <c r="F307" s="7" t="s">
        <v>1416</v>
      </c>
      <c r="G307" s="7" t="s">
        <v>1644</v>
      </c>
      <c r="H307" s="7" t="s">
        <v>1680</v>
      </c>
      <c r="I307" s="7">
        <v>541330</v>
      </c>
      <c r="J307" s="7" t="s">
        <v>261</v>
      </c>
      <c r="K307" s="10">
        <v>13010000000</v>
      </c>
      <c r="L307" s="14">
        <f>$K307/SUMIFS($K$1:$K$499,E$1:E$499,E307)*100</f>
        <v>4.8526669153301007</v>
      </c>
      <c r="M307" s="14">
        <f>$K307/SUMIFS($K$1:$K$499,F$1:F$499,F307)*100</f>
        <v>4.8526669153301007</v>
      </c>
      <c r="N307" s="14">
        <f>$K307/SUMIFS($K$1:$K$499,G$1:G$499,G307)*100</f>
        <v>34.048678356451191</v>
      </c>
      <c r="O307" s="14">
        <f>$K307/SUMIFS($K$1:$K$499,H$1:H$499,H307)*100</f>
        <v>100</v>
      </c>
      <c r="P307" s="14">
        <f>$K307/SUMIFS($K$1:$K$499,I$1:I$499,I307)*100</f>
        <v>100</v>
      </c>
      <c r="Q307" s="14">
        <f t="shared" si="8"/>
        <v>23.548376191139354</v>
      </c>
      <c r="R307" s="14">
        <f t="shared" si="9"/>
        <v>23.548376191139354</v>
      </c>
      <c r="S307" s="14" t="s">
        <v>1757</v>
      </c>
      <c r="T307" s="29" t="s">
        <v>1821</v>
      </c>
    </row>
    <row r="308" spans="1:20" x14ac:dyDescent="0.25">
      <c r="A308" s="2" t="s">
        <v>1065</v>
      </c>
      <c r="B308" s="6" t="s">
        <v>1066</v>
      </c>
      <c r="C308" s="6" t="s">
        <v>23</v>
      </c>
      <c r="D308" s="6" t="s">
        <v>28</v>
      </c>
      <c r="E308" s="8" t="s">
        <v>1400</v>
      </c>
      <c r="F308" s="8" t="s">
        <v>1401</v>
      </c>
      <c r="G308" s="8" t="s">
        <v>223</v>
      </c>
      <c r="H308" s="8" t="s">
        <v>1681</v>
      </c>
      <c r="I308" s="8">
        <v>484122</v>
      </c>
      <c r="J308" s="8" t="s">
        <v>212</v>
      </c>
      <c r="K308" s="11">
        <v>9000000000</v>
      </c>
      <c r="L308" s="13">
        <f>$K308/SUMIFS($K$1:$K$499,E$1:E$499,E308)*100</f>
        <v>3.024193548387097</v>
      </c>
      <c r="M308" s="13">
        <f>$K308/SUMIFS($K$1:$K$499,F$1:F$499,F308)*100</f>
        <v>68.702290076335885</v>
      </c>
      <c r="N308" s="13">
        <f>$K308/SUMIFS($K$1:$K$499,G$1:G$499,G308)*100</f>
        <v>68.702290076335885</v>
      </c>
      <c r="O308" s="13">
        <f>$K308/SUMIFS($K$1:$K$499,H$1:H$499,H308)*100</f>
        <v>68.702290076335885</v>
      </c>
      <c r="P308" s="13">
        <f>$K308/SUMIFS($K$1:$K$499,I$1:I$499,I308)*100</f>
        <v>100</v>
      </c>
      <c r="Q308" s="13">
        <f t="shared" si="8"/>
        <v>9.1457466181061413</v>
      </c>
      <c r="R308" s="13">
        <f t="shared" si="9"/>
        <v>4720.0046617329999</v>
      </c>
      <c r="S308" s="13" t="s">
        <v>1754</v>
      </c>
      <c r="T308" s="28" t="s">
        <v>1806</v>
      </c>
    </row>
    <row r="309" spans="1:20" x14ac:dyDescent="0.25">
      <c r="A309" s="1" t="s">
        <v>478</v>
      </c>
      <c r="B309" s="5" t="s">
        <v>1067</v>
      </c>
      <c r="C309" s="5" t="s">
        <v>23</v>
      </c>
      <c r="D309" s="5" t="s">
        <v>1023</v>
      </c>
      <c r="E309" s="7" t="s">
        <v>1413</v>
      </c>
      <c r="F309" s="7" t="s">
        <v>1668</v>
      </c>
      <c r="G309" s="7" t="s">
        <v>1669</v>
      </c>
      <c r="H309" s="7" t="s">
        <v>1682</v>
      </c>
      <c r="I309" s="7">
        <v>238220</v>
      </c>
      <c r="J309" s="7" t="s">
        <v>60</v>
      </c>
      <c r="K309" s="10">
        <v>24000000000</v>
      </c>
      <c r="L309" s="14">
        <f>$K309/SUMIFS($K$1:$K$499,E$1:E$499,E309)*100</f>
        <v>24.41505595116989</v>
      </c>
      <c r="M309" s="14">
        <f>$K309/SUMIFS($K$1:$K$499,F$1:F$499,F309)*100</f>
        <v>57.971014492753625</v>
      </c>
      <c r="N309" s="14">
        <f>$K309/SUMIFS($K$1:$K$499,G$1:G$499,G309)*100</f>
        <v>57.971014492753625</v>
      </c>
      <c r="O309" s="14">
        <f>$K309/SUMIFS($K$1:$K$499,H$1:H$499,H309)*100</f>
        <v>100</v>
      </c>
      <c r="P309" s="14">
        <f>$K309/SUMIFS($K$1:$K$499,I$1:I$499,I309)*100</f>
        <v>100</v>
      </c>
      <c r="Q309" s="14">
        <f t="shared" si="8"/>
        <v>596.09495709875625</v>
      </c>
      <c r="R309" s="14">
        <f t="shared" si="9"/>
        <v>3360.6385213190506</v>
      </c>
      <c r="S309" s="14" t="s">
        <v>1752</v>
      </c>
      <c r="T309" s="29" t="s">
        <v>1776</v>
      </c>
    </row>
    <row r="310" spans="1:20" x14ac:dyDescent="0.25">
      <c r="A310" s="2" t="s">
        <v>1068</v>
      </c>
      <c r="B310" s="6" t="s">
        <v>1069</v>
      </c>
      <c r="C310" s="6" t="s">
        <v>23</v>
      </c>
      <c r="D310" s="6" t="s">
        <v>26</v>
      </c>
      <c r="E310" s="8" t="s">
        <v>1400</v>
      </c>
      <c r="F310" s="8" t="s">
        <v>1663</v>
      </c>
      <c r="G310" s="8" t="s">
        <v>1388</v>
      </c>
      <c r="H310" s="8" t="s">
        <v>1664</v>
      </c>
      <c r="I310" s="8">
        <v>482111</v>
      </c>
      <c r="J310" s="8" t="s">
        <v>207</v>
      </c>
      <c r="K310" s="11">
        <v>2800000000</v>
      </c>
      <c r="L310" s="13">
        <f>$K310/SUMIFS($K$1:$K$499,E$1:E$499,E310)*100</f>
        <v>0.94086021505376349</v>
      </c>
      <c r="M310" s="13">
        <f>$K310/SUMIFS($K$1:$K$499,F$1:F$499,F310)*100</f>
        <v>5.7377049180327866</v>
      </c>
      <c r="N310" s="13">
        <f>$K310/SUMIFS($K$1:$K$499,G$1:G$499,G310)*100</f>
        <v>5.7377049180327866</v>
      </c>
      <c r="O310" s="13">
        <f>$K310/SUMIFS($K$1:$K$499,H$1:H$499,H310)*100</f>
        <v>5.7377049180327866</v>
      </c>
      <c r="P310" s="13">
        <f>$K310/SUMIFS($K$1:$K$499,I$1:I$499,I310)*100</f>
        <v>5.7377049180327866</v>
      </c>
      <c r="Q310" s="13">
        <f t="shared" si="8"/>
        <v>0.88521794427101408</v>
      </c>
      <c r="R310" s="13">
        <f t="shared" si="9"/>
        <v>32.921257726417629</v>
      </c>
      <c r="S310" s="13" t="s">
        <v>1754</v>
      </c>
      <c r="T310" s="28" t="s">
        <v>1804</v>
      </c>
    </row>
    <row r="311" spans="1:20" x14ac:dyDescent="0.25">
      <c r="A311" s="1" t="s">
        <v>1070</v>
      </c>
      <c r="B311" s="5" t="s">
        <v>1071</v>
      </c>
      <c r="C311" s="5" t="s">
        <v>23</v>
      </c>
      <c r="D311" s="5" t="s">
        <v>25</v>
      </c>
      <c r="E311" s="7" t="s">
        <v>1426</v>
      </c>
      <c r="F311" s="7" t="s">
        <v>1585</v>
      </c>
      <c r="G311" s="7" t="s">
        <v>1683</v>
      </c>
      <c r="H311" s="7" t="s">
        <v>1684</v>
      </c>
      <c r="I311" s="7">
        <v>333318</v>
      </c>
      <c r="J311" s="7" t="s">
        <v>136</v>
      </c>
      <c r="K311" s="10">
        <v>6800000000</v>
      </c>
      <c r="L311" s="14">
        <f>$K311/SUMIFS($K$1:$K$499,E$1:E$499,E311)*100</f>
        <v>0.32209957477768852</v>
      </c>
      <c r="M311" s="14">
        <f>$K311/SUMIFS($K$1:$K$499,F$1:F$499,F311)*100</f>
        <v>1.9416921275805945</v>
      </c>
      <c r="N311" s="14">
        <f>$K311/SUMIFS($K$1:$K$499,G$1:G$499,G311)*100</f>
        <v>30.534351145038169</v>
      </c>
      <c r="O311" s="14">
        <f>$K311/SUMIFS($K$1:$K$499,H$1:H$499,H311)*100</f>
        <v>30.534351145038169</v>
      </c>
      <c r="P311" s="14">
        <f>$K311/SUMIFS($K$1:$K$499,I$1:I$499,I311)*100</f>
        <v>100</v>
      </c>
      <c r="Q311" s="14">
        <f t="shared" si="8"/>
        <v>0.10374813607196776</v>
      </c>
      <c r="R311" s="14">
        <f t="shared" si="9"/>
        <v>3.7701683183084556</v>
      </c>
      <c r="S311" s="14" t="s">
        <v>1431</v>
      </c>
      <c r="T311" s="29" t="s">
        <v>1788</v>
      </c>
    </row>
    <row r="312" spans="1:20" x14ac:dyDescent="0.25">
      <c r="A312" s="2" t="s">
        <v>1072</v>
      </c>
      <c r="B312" s="6" t="s">
        <v>1073</v>
      </c>
      <c r="C312" s="6" t="s">
        <v>23</v>
      </c>
      <c r="D312" s="6" t="s">
        <v>25</v>
      </c>
      <c r="E312" s="8" t="s">
        <v>1426</v>
      </c>
      <c r="F312" s="8" t="s">
        <v>1472</v>
      </c>
      <c r="G312" s="8" t="s">
        <v>123</v>
      </c>
      <c r="H312" s="8" t="s">
        <v>1654</v>
      </c>
      <c r="I312" s="8">
        <v>336414</v>
      </c>
      <c r="J312" s="8" t="s">
        <v>165</v>
      </c>
      <c r="K312" s="11">
        <v>58300000000</v>
      </c>
      <c r="L312" s="13">
        <f>$K312/SUMIFS($K$1:$K$499,E$1:E$499,E312)*100</f>
        <v>2.7615301778734178</v>
      </c>
      <c r="M312" s="13">
        <f>$K312/SUMIFS($K$1:$K$499,F$1:F$499,F312)*100</f>
        <v>10.103986135181977</v>
      </c>
      <c r="N312" s="13">
        <f>$K312/SUMIFS($K$1:$K$499,G$1:G$499,G312)*100</f>
        <v>28.747534516765288</v>
      </c>
      <c r="O312" s="13">
        <f>$K312/SUMIFS($K$1:$K$499,H$1:H$499,H312)*100</f>
        <v>28.747534516765288</v>
      </c>
      <c r="P312" s="13">
        <f>$K312/SUMIFS($K$1:$K$499,I$1:I$499,I312)*100</f>
        <v>100</v>
      </c>
      <c r="Q312" s="13">
        <f t="shared" si="8"/>
        <v>7.626048923305591</v>
      </c>
      <c r="R312" s="13">
        <f t="shared" si="9"/>
        <v>102.09053581994962</v>
      </c>
      <c r="S312" s="13" t="s">
        <v>1431</v>
      </c>
      <c r="T312" s="28" t="s">
        <v>1791</v>
      </c>
    </row>
    <row r="313" spans="1:20" x14ac:dyDescent="0.25">
      <c r="A313" s="1" t="s">
        <v>1074</v>
      </c>
      <c r="B313" s="5" t="s">
        <v>1075</v>
      </c>
      <c r="C313" s="5" t="s">
        <v>23</v>
      </c>
      <c r="D313" s="5" t="s">
        <v>24</v>
      </c>
      <c r="E313" s="7" t="s">
        <v>1400</v>
      </c>
      <c r="F313" s="7" t="s">
        <v>1402</v>
      </c>
      <c r="G313" s="7" t="s">
        <v>1646</v>
      </c>
      <c r="H313" s="7" t="s">
        <v>1647</v>
      </c>
      <c r="I313" s="7">
        <v>481111</v>
      </c>
      <c r="J313" s="7" t="s">
        <v>205</v>
      </c>
      <c r="K313" s="10">
        <v>22400000000</v>
      </c>
      <c r="L313" s="14">
        <f>$K313/SUMIFS($K$1:$K$499,E$1:E$499,E313)*100</f>
        <v>7.5268817204301079</v>
      </c>
      <c r="M313" s="14">
        <f>$K313/SUMIFS($K$1:$K$499,F$1:F$499,F313)*100</f>
        <v>13.526570048309178</v>
      </c>
      <c r="N313" s="14">
        <f>$K313/SUMIFS($K$1:$K$499,G$1:G$499,G313)*100</f>
        <v>13.526570048309178</v>
      </c>
      <c r="O313" s="14">
        <f>$K313/SUMIFS($K$1:$K$499,H$1:H$499,H313)*100</f>
        <v>13.526570048309178</v>
      </c>
      <c r="P313" s="14">
        <f>$K313/SUMIFS($K$1:$K$499,I$1:I$499,I313)*100</f>
        <v>13.526570048309178</v>
      </c>
      <c r="Q313" s="14">
        <f t="shared" si="8"/>
        <v>56.653948433344901</v>
      </c>
      <c r="R313" s="14">
        <f t="shared" si="9"/>
        <v>182.96809727181497</v>
      </c>
      <c r="S313" s="14" t="s">
        <v>1754</v>
      </c>
      <c r="T313" s="29" t="s">
        <v>1803</v>
      </c>
    </row>
    <row r="314" spans="1:20" x14ac:dyDescent="0.25">
      <c r="A314" s="2" t="s">
        <v>1076</v>
      </c>
      <c r="B314" s="6" t="s">
        <v>1077</v>
      </c>
      <c r="C314" s="6" t="s">
        <v>23</v>
      </c>
      <c r="D314" s="6" t="s">
        <v>1023</v>
      </c>
      <c r="E314" s="8" t="s">
        <v>1426</v>
      </c>
      <c r="F314" s="8" t="s">
        <v>1685</v>
      </c>
      <c r="G314" s="8" t="s">
        <v>1686</v>
      </c>
      <c r="H314" s="8" t="s">
        <v>1687</v>
      </c>
      <c r="I314" s="8">
        <v>332913</v>
      </c>
      <c r="J314" s="8" t="s">
        <v>129</v>
      </c>
      <c r="K314" s="11">
        <v>8400000000</v>
      </c>
      <c r="L314" s="13">
        <f>$K314/SUMIFS($K$1:$K$499,E$1:E$499,E314)*100</f>
        <v>0.39788771001949763</v>
      </c>
      <c r="M314" s="13">
        <f>$K314/SUMIFS($K$1:$K$499,F$1:F$499,F314)*100</f>
        <v>18.064516129032256</v>
      </c>
      <c r="N314" s="13">
        <f>$K314/SUMIFS($K$1:$K$499,G$1:G$499,G314)*100</f>
        <v>50.602409638554214</v>
      </c>
      <c r="O314" s="13">
        <f>$K314/SUMIFS($K$1:$K$499,H$1:H$499,H314)*100</f>
        <v>50.602409638554214</v>
      </c>
      <c r="P314" s="13">
        <f>$K314/SUMIFS($K$1:$K$499,I$1:I$499,I314)*100</f>
        <v>61.313868613138688</v>
      </c>
      <c r="Q314" s="13">
        <f t="shared" si="8"/>
        <v>0.15831462978455985</v>
      </c>
      <c r="R314" s="13">
        <f t="shared" si="9"/>
        <v>326.32674297606656</v>
      </c>
      <c r="S314" s="13" t="s">
        <v>1431</v>
      </c>
      <c r="T314" s="28" t="s">
        <v>1787</v>
      </c>
    </row>
    <row r="315" spans="1:20" x14ac:dyDescent="0.25">
      <c r="A315" s="1" t="s">
        <v>1078</v>
      </c>
      <c r="B315" s="5" t="s">
        <v>1079</v>
      </c>
      <c r="C315" s="5" t="s">
        <v>23</v>
      </c>
      <c r="D315" s="5" t="s">
        <v>1055</v>
      </c>
      <c r="E315" s="7" t="s">
        <v>1426</v>
      </c>
      <c r="F315" s="7" t="s">
        <v>1501</v>
      </c>
      <c r="G315" s="7" t="s">
        <v>1628</v>
      </c>
      <c r="H315" s="7" t="s">
        <v>1629</v>
      </c>
      <c r="I315" s="7">
        <v>339112</v>
      </c>
      <c r="J315" s="7" t="s">
        <v>171</v>
      </c>
      <c r="K315" s="10">
        <v>32000000000</v>
      </c>
      <c r="L315" s="14">
        <f>$K315/SUMIFS($K$1:$K$499,E$1:E$499,E315)*100</f>
        <v>1.5157627048361813</v>
      </c>
      <c r="M315" s="14">
        <f>$K315/SUMIFS($K$1:$K$499,F$1:F$499,F315)*100</f>
        <v>20.151133501259448</v>
      </c>
      <c r="N315" s="14">
        <f>$K315/SUMIFS($K$1:$K$499,G$1:G$499,G315)*100</f>
        <v>20.765736534717718</v>
      </c>
      <c r="O315" s="14">
        <f>$K315/SUMIFS($K$1:$K$499,H$1:H$499,H315)*100</f>
        <v>20.765736534717718</v>
      </c>
      <c r="P315" s="14">
        <f>$K315/SUMIFS($K$1:$K$499,I$1:I$499,I315)*100</f>
        <v>24.577572964669738</v>
      </c>
      <c r="Q315" s="14">
        <f t="shared" si="8"/>
        <v>2.2975365773722962</v>
      </c>
      <c r="R315" s="14">
        <f t="shared" si="9"/>
        <v>406.06818138558083</v>
      </c>
      <c r="S315" s="14" t="s">
        <v>1431</v>
      </c>
      <c r="T315" s="29" t="s">
        <v>1793</v>
      </c>
    </row>
    <row r="316" spans="1:20" x14ac:dyDescent="0.25">
      <c r="A316" s="2" t="s">
        <v>1080</v>
      </c>
      <c r="B316" s="6" t="s">
        <v>1081</v>
      </c>
      <c r="C316" s="6" t="s">
        <v>23</v>
      </c>
      <c r="D316" s="6" t="s">
        <v>1044</v>
      </c>
      <c r="E316" s="8" t="s">
        <v>1407</v>
      </c>
      <c r="F316" s="8" t="s">
        <v>1414</v>
      </c>
      <c r="G316" s="8" t="s">
        <v>1477</v>
      </c>
      <c r="H316" s="8" t="s">
        <v>1478</v>
      </c>
      <c r="I316" s="8">
        <v>561499</v>
      </c>
      <c r="J316" s="8" t="s">
        <v>271</v>
      </c>
      <c r="K316" s="11">
        <v>6500000000</v>
      </c>
      <c r="L316" s="13">
        <f>$K316/SUMIFS($K$1:$K$499,E$1:E$499,E316)*100</f>
        <v>5.1342812006319116</v>
      </c>
      <c r="M316" s="13">
        <f>$K316/SUMIFS($K$1:$K$499,F$1:F$499,F316)*100</f>
        <v>6.4484126984126995</v>
      </c>
      <c r="N316" s="13">
        <f>$K316/SUMIFS($K$1:$K$499,G$1:G$499,G316)*100</f>
        <v>8.8676671214188261</v>
      </c>
      <c r="O316" s="13">
        <f>$K316/SUMIFS($K$1:$K$499,H$1:H$499,H316)*100</f>
        <v>9.2989985693848354</v>
      </c>
      <c r="P316" s="13">
        <f>$K316/SUMIFS($K$1:$K$499,I$1:I$499,I316)*100</f>
        <v>9.2989985693848354</v>
      </c>
      <c r="Q316" s="13">
        <f t="shared" si="8"/>
        <v>26.360843447162264</v>
      </c>
      <c r="R316" s="13">
        <f t="shared" si="9"/>
        <v>41.582026329050152</v>
      </c>
      <c r="S316" s="13" t="s">
        <v>1758</v>
      </c>
      <c r="T316" s="28" t="s">
        <v>1822</v>
      </c>
    </row>
    <row r="317" spans="1:20" x14ac:dyDescent="0.25">
      <c r="A317" s="1" t="s">
        <v>1082</v>
      </c>
      <c r="B317" s="5" t="s">
        <v>1083</v>
      </c>
      <c r="C317" s="5" t="s">
        <v>23</v>
      </c>
      <c r="D317" s="5" t="s">
        <v>25</v>
      </c>
      <c r="E317" s="7" t="s">
        <v>1426</v>
      </c>
      <c r="F317" s="7" t="s">
        <v>1462</v>
      </c>
      <c r="G317" s="7" t="s">
        <v>1499</v>
      </c>
      <c r="H317" s="7" t="s">
        <v>1500</v>
      </c>
      <c r="I317" s="7">
        <v>334511</v>
      </c>
      <c r="J317" s="7" t="s">
        <v>149</v>
      </c>
      <c r="K317" s="10">
        <v>33300000000</v>
      </c>
      <c r="L317" s="14">
        <f>$K317/SUMIFS($K$1:$K$499,E$1:E$499,E317)*100</f>
        <v>1.5773405647201513</v>
      </c>
      <c r="M317" s="14">
        <f>$K317/SUMIFS($K$1:$K$499,F$1:F$499,F317)*100</f>
        <v>4.3032240656697116</v>
      </c>
      <c r="N317" s="14">
        <f>$K317/SUMIFS($K$1:$K$499,G$1:G$499,G317)*100</f>
        <v>37.755102040816325</v>
      </c>
      <c r="O317" s="14">
        <f>$K317/SUMIFS($K$1:$K$499,H$1:H$499,H317)*100</f>
        <v>37.755102040816325</v>
      </c>
      <c r="P317" s="14">
        <f>$K317/SUMIFS($K$1:$K$499,I$1:I$499,I317)*100</f>
        <v>86.04651162790698</v>
      </c>
      <c r="Q317" s="14">
        <f t="shared" si="8"/>
        <v>2.4880032571116857</v>
      </c>
      <c r="R317" s="14">
        <f t="shared" si="9"/>
        <v>18.517737359358961</v>
      </c>
      <c r="S317" s="14" t="s">
        <v>1431</v>
      </c>
      <c r="T317" s="29" t="s">
        <v>1789</v>
      </c>
    </row>
    <row r="318" spans="1:20" x14ac:dyDescent="0.25">
      <c r="A318" s="2" t="s">
        <v>1084</v>
      </c>
      <c r="B318" s="6" t="s">
        <v>1085</v>
      </c>
      <c r="C318" s="6" t="s">
        <v>23</v>
      </c>
      <c r="D318" s="6" t="s">
        <v>26</v>
      </c>
      <c r="E318" s="8" t="s">
        <v>1400</v>
      </c>
      <c r="F318" s="8" t="s">
        <v>1663</v>
      </c>
      <c r="G318" s="8" t="s">
        <v>1388</v>
      </c>
      <c r="H318" s="8" t="s">
        <v>1664</v>
      </c>
      <c r="I318" s="8">
        <v>482111</v>
      </c>
      <c r="J318" s="8" t="s">
        <v>207</v>
      </c>
      <c r="K318" s="11">
        <v>11500000000</v>
      </c>
      <c r="L318" s="13">
        <f>$K318/SUMIFS($K$1:$K$499,E$1:E$499,E318)*100</f>
        <v>3.864247311827957</v>
      </c>
      <c r="M318" s="13">
        <f>$K318/SUMIFS($K$1:$K$499,F$1:F$499,F318)*100</f>
        <v>23.565573770491806</v>
      </c>
      <c r="N318" s="13">
        <f>$K318/SUMIFS($K$1:$K$499,G$1:G$499,G318)*100</f>
        <v>23.565573770491806</v>
      </c>
      <c r="O318" s="13">
        <f>$K318/SUMIFS($K$1:$K$499,H$1:H$499,H318)*100</f>
        <v>23.565573770491806</v>
      </c>
      <c r="P318" s="13">
        <f>$K318/SUMIFS($K$1:$K$499,I$1:I$499,I318)*100</f>
        <v>23.565573770491806</v>
      </c>
      <c r="Q318" s="13">
        <f t="shared" ref="Q318:Q381" si="10">L318^2</f>
        <v>14.932407286969593</v>
      </c>
      <c r="R318" s="13">
        <f t="shared" ref="R318:R381" si="11">M318^2</f>
        <v>555.33626713249134</v>
      </c>
      <c r="S318" s="13" t="s">
        <v>1754</v>
      </c>
      <c r="T318" s="28" t="s">
        <v>1804</v>
      </c>
    </row>
    <row r="319" spans="1:20" x14ac:dyDescent="0.25">
      <c r="A319" s="1" t="s">
        <v>1086</v>
      </c>
      <c r="B319" s="5" t="s">
        <v>1087</v>
      </c>
      <c r="C319" s="5" t="s">
        <v>23</v>
      </c>
      <c r="D319" s="5" t="s">
        <v>28</v>
      </c>
      <c r="E319" s="7" t="s">
        <v>1400</v>
      </c>
      <c r="F319" s="7" t="s">
        <v>1401</v>
      </c>
      <c r="G319" s="7" t="s">
        <v>223</v>
      </c>
      <c r="H319" s="7" t="s">
        <v>1681</v>
      </c>
      <c r="I319" s="7">
        <v>484121</v>
      </c>
      <c r="J319" s="7" t="s">
        <v>211</v>
      </c>
      <c r="K319" s="10">
        <v>4100000000</v>
      </c>
      <c r="L319" s="14">
        <f>$K319/SUMIFS($K$1:$K$499,E$1:E$499,E319)*100</f>
        <v>1.3776881720430108</v>
      </c>
      <c r="M319" s="14">
        <f>$K319/SUMIFS($K$1:$K$499,F$1:F$499,F319)*100</f>
        <v>31.297709923664126</v>
      </c>
      <c r="N319" s="14">
        <f>$K319/SUMIFS($K$1:$K$499,G$1:G$499,G319)*100</f>
        <v>31.297709923664126</v>
      </c>
      <c r="O319" s="14">
        <f>$K319/SUMIFS($K$1:$K$499,H$1:H$499,H319)*100</f>
        <v>31.297709923664126</v>
      </c>
      <c r="P319" s="14">
        <f>$K319/SUMIFS($K$1:$K$499,I$1:I$499,I319)*100</f>
        <v>100</v>
      </c>
      <c r="Q319" s="14">
        <f t="shared" si="10"/>
        <v>1.8980246993872123</v>
      </c>
      <c r="R319" s="14">
        <f t="shared" si="11"/>
        <v>979.54664646582387</v>
      </c>
      <c r="S319" s="14" t="s">
        <v>1754</v>
      </c>
      <c r="T319" s="29" t="s">
        <v>1806</v>
      </c>
    </row>
    <row r="320" spans="1:20" x14ac:dyDescent="0.25">
      <c r="A320" s="2" t="s">
        <v>1088</v>
      </c>
      <c r="B320" s="6" t="s">
        <v>1089</v>
      </c>
      <c r="C320" s="6" t="s">
        <v>23</v>
      </c>
      <c r="D320" s="6" t="s">
        <v>1030</v>
      </c>
      <c r="E320" s="8" t="s">
        <v>1426</v>
      </c>
      <c r="F320" s="8" t="s">
        <v>1472</v>
      </c>
      <c r="G320" s="8" t="s">
        <v>1397</v>
      </c>
      <c r="H320" s="8" t="s">
        <v>1688</v>
      </c>
      <c r="I320" s="8">
        <v>336120</v>
      </c>
      <c r="J320" s="8" t="s">
        <v>159</v>
      </c>
      <c r="K320" s="11">
        <v>25800000000</v>
      </c>
      <c r="L320" s="13">
        <f>$K320/SUMIFS($K$1:$K$499,E$1:E$499,E320)*100</f>
        <v>1.2220836807741711</v>
      </c>
      <c r="M320" s="13">
        <f>$K320/SUMIFS($K$1:$K$499,F$1:F$499,F320)*100</f>
        <v>4.4714038128249571</v>
      </c>
      <c r="N320" s="13">
        <f>$K320/SUMIFS($K$1:$K$499,G$1:G$499,G320)*100</f>
        <v>14.036996735582155</v>
      </c>
      <c r="O320" s="13">
        <f>$K320/SUMIFS($K$1:$K$499,H$1:H$499,H320)*100</f>
        <v>100</v>
      </c>
      <c r="P320" s="13">
        <f>$K320/SUMIFS($K$1:$K$499,I$1:I$499,I320)*100</f>
        <v>100</v>
      </c>
      <c r="Q320" s="13">
        <f t="shared" si="10"/>
        <v>1.493488522814546</v>
      </c>
      <c r="R320" s="13">
        <f t="shared" si="11"/>
        <v>19.993452057345564</v>
      </c>
      <c r="S320" s="13" t="s">
        <v>1431</v>
      </c>
      <c r="T320" s="28" t="s">
        <v>1791</v>
      </c>
    </row>
    <row r="321" spans="1:20" x14ac:dyDescent="0.25">
      <c r="A321" s="1" t="s">
        <v>1090</v>
      </c>
      <c r="B321" s="5" t="s">
        <v>1091</v>
      </c>
      <c r="C321" s="5" t="s">
        <v>23</v>
      </c>
      <c r="D321" s="5" t="s">
        <v>1034</v>
      </c>
      <c r="E321" s="7" t="s">
        <v>1426</v>
      </c>
      <c r="F321" s="7" t="s">
        <v>1685</v>
      </c>
      <c r="G321" s="7" t="s">
        <v>1689</v>
      </c>
      <c r="H321" s="7" t="s">
        <v>1690</v>
      </c>
      <c r="I321" s="7">
        <v>332618</v>
      </c>
      <c r="J321" s="7" t="s">
        <v>128</v>
      </c>
      <c r="K321" s="10">
        <v>14200000000</v>
      </c>
      <c r="L321" s="14">
        <f>$K321/SUMIFS($K$1:$K$499,E$1:E$499,E321)*100</f>
        <v>0.67261970027105533</v>
      </c>
      <c r="M321" s="14">
        <f>$K321/SUMIFS($K$1:$K$499,F$1:F$499,F321)*100</f>
        <v>30.537634408602148</v>
      </c>
      <c r="N321" s="14">
        <f>$K321/SUMIFS($K$1:$K$499,G$1:G$499,G321)*100</f>
        <v>100</v>
      </c>
      <c r="O321" s="14">
        <f>$K321/SUMIFS($K$1:$K$499,H$1:H$499,H321)*100</f>
        <v>100</v>
      </c>
      <c r="P321" s="14">
        <f>$K321/SUMIFS($K$1:$K$499,I$1:I$499,I321)*100</f>
        <v>100</v>
      </c>
      <c r="Q321" s="14">
        <f t="shared" si="10"/>
        <v>0.4524172611927243</v>
      </c>
      <c r="R321" s="14">
        <f t="shared" si="11"/>
        <v>932.54711527344193</v>
      </c>
      <c r="S321" s="14" t="s">
        <v>1431</v>
      </c>
      <c r="T321" s="29" t="s">
        <v>1787</v>
      </c>
    </row>
    <row r="322" spans="1:20" x14ac:dyDescent="0.25">
      <c r="A322" s="2" t="s">
        <v>1092</v>
      </c>
      <c r="B322" s="6" t="s">
        <v>1093</v>
      </c>
      <c r="C322" s="6" t="s">
        <v>23</v>
      </c>
      <c r="D322" s="6" t="s">
        <v>1034</v>
      </c>
      <c r="E322" s="8" t="s">
        <v>1426</v>
      </c>
      <c r="F322" s="8" t="s">
        <v>1685</v>
      </c>
      <c r="G322" s="8" t="s">
        <v>1686</v>
      </c>
      <c r="H322" s="8" t="s">
        <v>1687</v>
      </c>
      <c r="I322" s="8">
        <v>332919</v>
      </c>
      <c r="J322" s="8" t="s">
        <v>130</v>
      </c>
      <c r="K322" s="11">
        <v>2900000000</v>
      </c>
      <c r="L322" s="13">
        <f>$K322/SUMIFS($K$1:$K$499,E$1:E$499,E322)*100</f>
        <v>0.13736599512577893</v>
      </c>
      <c r="M322" s="13">
        <f>$K322/SUMIFS($K$1:$K$499,F$1:F$499,F322)*100</f>
        <v>6.236559139784946</v>
      </c>
      <c r="N322" s="13">
        <f>$K322/SUMIFS($K$1:$K$499,G$1:G$499,G322)*100</f>
        <v>17.46987951807229</v>
      </c>
      <c r="O322" s="13">
        <f>$K322/SUMIFS($K$1:$K$499,H$1:H$499,H322)*100</f>
        <v>17.46987951807229</v>
      </c>
      <c r="P322" s="13">
        <f>$K322/SUMIFS($K$1:$K$499,I$1:I$499,I322)*100</f>
        <v>100</v>
      </c>
      <c r="Q322" s="13">
        <f t="shared" si="10"/>
        <v>1.8869416616895521E-2</v>
      </c>
      <c r="R322" s="13">
        <f t="shared" si="11"/>
        <v>38.894669904035148</v>
      </c>
      <c r="S322" s="13" t="s">
        <v>1431</v>
      </c>
      <c r="T322" s="28" t="s">
        <v>1787</v>
      </c>
    </row>
    <row r="323" spans="1:20" x14ac:dyDescent="0.25">
      <c r="A323" s="1" t="s">
        <v>1094</v>
      </c>
      <c r="B323" s="5" t="s">
        <v>1095</v>
      </c>
      <c r="C323" s="5" t="s">
        <v>23</v>
      </c>
      <c r="D323" s="5" t="s">
        <v>1064</v>
      </c>
      <c r="E323" s="7" t="s">
        <v>1413</v>
      </c>
      <c r="F323" s="7" t="s">
        <v>1668</v>
      </c>
      <c r="G323" s="7" t="s">
        <v>1669</v>
      </c>
      <c r="H323" s="7" t="s">
        <v>1691</v>
      </c>
      <c r="I323" s="7">
        <v>238210</v>
      </c>
      <c r="J323" s="7" t="s">
        <v>59</v>
      </c>
      <c r="K323" s="10">
        <v>12100000000</v>
      </c>
      <c r="L323" s="14">
        <f>$K323/SUMIFS($K$1:$K$499,E$1:E$499,E323)*100</f>
        <v>12.309257375381485</v>
      </c>
      <c r="M323" s="14">
        <f>$K323/SUMIFS($K$1:$K$499,F$1:F$499,F323)*100</f>
        <v>29.227053140096622</v>
      </c>
      <c r="N323" s="14">
        <f>$K323/SUMIFS($K$1:$K$499,G$1:G$499,G323)*100</f>
        <v>29.227053140096622</v>
      </c>
      <c r="O323" s="14">
        <f>$K323/SUMIFS($K$1:$K$499,H$1:H$499,H323)*100</f>
        <v>100</v>
      </c>
      <c r="P323" s="14">
        <f>$K323/SUMIFS($K$1:$K$499,I$1:I$499,I323)*100</f>
        <v>100</v>
      </c>
      <c r="Q323" s="14">
        <f t="shared" si="10"/>
        <v>151.51781713338349</v>
      </c>
      <c r="R323" s="14">
        <f t="shared" si="11"/>
        <v>854.22063525403178</v>
      </c>
      <c r="S323" s="14" t="s">
        <v>1752</v>
      </c>
      <c r="T323" s="29" t="s">
        <v>1776</v>
      </c>
    </row>
    <row r="324" spans="1:20" x14ac:dyDescent="0.25">
      <c r="A324" s="2" t="s">
        <v>1096</v>
      </c>
      <c r="B324" s="6" t="s">
        <v>1097</v>
      </c>
      <c r="C324" s="6" t="s">
        <v>23</v>
      </c>
      <c r="D324" s="6" t="s">
        <v>1098</v>
      </c>
      <c r="E324" s="8" t="s">
        <v>1407</v>
      </c>
      <c r="F324" s="8" t="s">
        <v>1414</v>
      </c>
      <c r="G324" s="8" t="s">
        <v>1692</v>
      </c>
      <c r="H324" s="8" t="s">
        <v>1693</v>
      </c>
      <c r="I324" s="8">
        <v>561311</v>
      </c>
      <c r="J324" s="8" t="s">
        <v>269</v>
      </c>
      <c r="K324" s="11">
        <v>6000000000</v>
      </c>
      <c r="L324" s="13">
        <f>$K324/SUMIFS($K$1:$K$499,E$1:E$499,E324)*100</f>
        <v>4.7393364928909953</v>
      </c>
      <c r="M324" s="13">
        <f>$K324/SUMIFS($K$1:$K$499,F$1:F$499,F324)*100</f>
        <v>5.9523809523809517</v>
      </c>
      <c r="N324" s="13">
        <f>$K324/SUMIFS($K$1:$K$499,G$1:G$499,G324)*100</f>
        <v>100</v>
      </c>
      <c r="O324" s="13">
        <f>$K324/SUMIFS($K$1:$K$499,H$1:H$499,H324)*100</f>
        <v>100</v>
      </c>
      <c r="P324" s="13">
        <f>$K324/SUMIFS($K$1:$K$499,I$1:I$499,I324)*100</f>
        <v>100</v>
      </c>
      <c r="Q324" s="13">
        <f t="shared" si="10"/>
        <v>22.461310392848318</v>
      </c>
      <c r="R324" s="13">
        <f t="shared" si="11"/>
        <v>35.430839002267568</v>
      </c>
      <c r="S324" s="13" t="s">
        <v>1758</v>
      </c>
      <c r="T324" s="28" t="s">
        <v>1822</v>
      </c>
    </row>
    <row r="325" spans="1:20" x14ac:dyDescent="0.25">
      <c r="A325" s="1" t="s">
        <v>1099</v>
      </c>
      <c r="B325" s="5" t="s">
        <v>1100</v>
      </c>
      <c r="C325" s="5" t="s">
        <v>23</v>
      </c>
      <c r="D325" s="5" t="s">
        <v>1025</v>
      </c>
      <c r="E325" s="7" t="s">
        <v>1426</v>
      </c>
      <c r="F325" s="7" t="s">
        <v>1585</v>
      </c>
      <c r="G325" s="7" t="s">
        <v>1650</v>
      </c>
      <c r="H325" s="7" t="s">
        <v>1651</v>
      </c>
      <c r="I325" s="7">
        <v>333249</v>
      </c>
      <c r="J325" s="7" t="s">
        <v>134</v>
      </c>
      <c r="K325" s="10">
        <v>6700000000</v>
      </c>
      <c r="L325" s="14">
        <f>$K325/SUMIFS($K$1:$K$499,E$1:E$499,E325)*100</f>
        <v>0.31736281632507546</v>
      </c>
      <c r="M325" s="14">
        <f>$K325/SUMIFS($K$1:$K$499,F$1:F$499,F325)*100</f>
        <v>1.9131378315867622</v>
      </c>
      <c r="N325" s="14">
        <f>$K325/SUMIFS($K$1:$K$499,G$1:G$499,G325)*100</f>
        <v>20.303030303030305</v>
      </c>
      <c r="O325" s="14">
        <f>$K325/SUMIFS($K$1:$K$499,H$1:H$499,H325)*100</f>
        <v>20.303030303030305</v>
      </c>
      <c r="P325" s="14">
        <f>$K325/SUMIFS($K$1:$K$499,I$1:I$499,I325)*100</f>
        <v>20.303030303030305</v>
      </c>
      <c r="Q325" s="14">
        <f t="shared" si="10"/>
        <v>0.10071915718578359</v>
      </c>
      <c r="R325" s="14">
        <f t="shared" si="11"/>
        <v>3.6600963626484986</v>
      </c>
      <c r="S325" s="14" t="s">
        <v>1431</v>
      </c>
      <c r="T325" s="29" t="s">
        <v>1788</v>
      </c>
    </row>
    <row r="326" spans="1:20" x14ac:dyDescent="0.25">
      <c r="A326" s="2" t="s">
        <v>1101</v>
      </c>
      <c r="B326" s="6" t="s">
        <v>1102</v>
      </c>
      <c r="C326" s="6" t="s">
        <v>23</v>
      </c>
      <c r="D326" s="6" t="s">
        <v>1103</v>
      </c>
      <c r="E326" s="8" t="s">
        <v>1407</v>
      </c>
      <c r="F326" s="8" t="s">
        <v>1414</v>
      </c>
      <c r="G326" s="8" t="s">
        <v>1694</v>
      </c>
      <c r="H326" s="8" t="s">
        <v>1695</v>
      </c>
      <c r="I326" s="8">
        <v>561710</v>
      </c>
      <c r="J326" s="8" t="s">
        <v>274</v>
      </c>
      <c r="K326" s="11">
        <v>2000000000</v>
      </c>
      <c r="L326" s="13">
        <f>$K326/SUMIFS($K$1:$K$499,E$1:E$499,E326)*100</f>
        <v>1.5797788309636649</v>
      </c>
      <c r="M326" s="13">
        <f>$K326/SUMIFS($K$1:$K$499,F$1:F$499,F326)*100</f>
        <v>1.984126984126984</v>
      </c>
      <c r="N326" s="13">
        <f>$K326/SUMIFS($K$1:$K$499,G$1:G$499,G326)*100</f>
        <v>100</v>
      </c>
      <c r="O326" s="13">
        <f>$K326/SUMIFS($K$1:$K$499,H$1:H$499,H326)*100</f>
        <v>100</v>
      </c>
      <c r="P326" s="13">
        <f>$K326/SUMIFS($K$1:$K$499,I$1:I$499,I326)*100</f>
        <v>100</v>
      </c>
      <c r="Q326" s="13">
        <f t="shared" si="10"/>
        <v>2.4957011547609236</v>
      </c>
      <c r="R326" s="13">
        <f t="shared" si="11"/>
        <v>3.9367598891408409</v>
      </c>
      <c r="S326" s="13" t="s">
        <v>1758</v>
      </c>
      <c r="T326" s="28" t="s">
        <v>1822</v>
      </c>
    </row>
    <row r="327" spans="1:20" x14ac:dyDescent="0.25">
      <c r="A327" s="1" t="s">
        <v>1104</v>
      </c>
      <c r="B327" s="5" t="s">
        <v>1105</v>
      </c>
      <c r="C327" s="5" t="s">
        <v>23</v>
      </c>
      <c r="D327" s="5" t="s">
        <v>1055</v>
      </c>
      <c r="E327" s="7" t="s">
        <v>1426</v>
      </c>
      <c r="F327" s="7" t="s">
        <v>1585</v>
      </c>
      <c r="G327" s="7" t="s">
        <v>1650</v>
      </c>
      <c r="H327" s="7" t="s">
        <v>1651</v>
      </c>
      <c r="I327" s="7">
        <v>333249</v>
      </c>
      <c r="J327" s="7" t="s">
        <v>134</v>
      </c>
      <c r="K327" s="10">
        <v>5300000000</v>
      </c>
      <c r="L327" s="14">
        <f>$K327/SUMIFS($K$1:$K$499,E$1:E$499,E327)*100</f>
        <v>0.25104819798849254</v>
      </c>
      <c r="M327" s="14">
        <f>$K327/SUMIFS($K$1:$K$499,F$1:F$499,F327)*100</f>
        <v>1.5133776876731104</v>
      </c>
      <c r="N327" s="14">
        <f>$K327/SUMIFS($K$1:$K$499,G$1:G$499,G327)*100</f>
        <v>16.060606060606062</v>
      </c>
      <c r="O327" s="14">
        <f>$K327/SUMIFS($K$1:$K$499,H$1:H$499,H327)*100</f>
        <v>16.060606060606062</v>
      </c>
      <c r="P327" s="14">
        <f>$K327/SUMIFS($K$1:$K$499,I$1:I$499,I327)*100</f>
        <v>16.060606060606062</v>
      </c>
      <c r="Q327" s="14">
        <f t="shared" si="10"/>
        <v>6.3025197713269351E-2</v>
      </c>
      <c r="R327" s="14">
        <f t="shared" si="11"/>
        <v>2.2903120255468106</v>
      </c>
      <c r="S327" s="14" t="s">
        <v>1431</v>
      </c>
      <c r="T327" s="29" t="s">
        <v>1788</v>
      </c>
    </row>
    <row r="328" spans="1:20" x14ac:dyDescent="0.25">
      <c r="A328" s="2" t="s">
        <v>1106</v>
      </c>
      <c r="B328" s="6" t="s">
        <v>1107</v>
      </c>
      <c r="C328" s="6" t="s">
        <v>23</v>
      </c>
      <c r="D328" s="6" t="s">
        <v>1103</v>
      </c>
      <c r="E328" s="8" t="s">
        <v>1407</v>
      </c>
      <c r="F328" s="8" t="s">
        <v>1411</v>
      </c>
      <c r="G328" s="8" t="s">
        <v>196</v>
      </c>
      <c r="H328" s="8" t="s">
        <v>1696</v>
      </c>
      <c r="I328" s="8">
        <v>562111</v>
      </c>
      <c r="J328" s="8" t="s">
        <v>276</v>
      </c>
      <c r="K328" s="11">
        <v>10300000000</v>
      </c>
      <c r="L328" s="13">
        <f>$K328/SUMIFS($K$1:$K$499,E$1:E$499,E328)*100</f>
        <v>8.1358609794628745</v>
      </c>
      <c r="M328" s="13">
        <f>$K328/SUMIFS($K$1:$K$499,F$1:F$499,F328)*100</f>
        <v>39.922480620155035</v>
      </c>
      <c r="N328" s="13">
        <f>$K328/SUMIFS($K$1:$K$499,G$1:G$499,G328)*100</f>
        <v>100</v>
      </c>
      <c r="O328" s="13">
        <f>$K328/SUMIFS($K$1:$K$499,H$1:H$499,H328)*100</f>
        <v>100</v>
      </c>
      <c r="P328" s="13">
        <f>$K328/SUMIFS($K$1:$K$499,I$1:I$499,I328)*100</f>
        <v>100</v>
      </c>
      <c r="Q328" s="13">
        <f t="shared" si="10"/>
        <v>66.192233877146606</v>
      </c>
      <c r="R328" s="13">
        <f t="shared" si="11"/>
        <v>1593.8044588666544</v>
      </c>
      <c r="S328" s="13" t="s">
        <v>1758</v>
      </c>
      <c r="T328" s="28" t="s">
        <v>1823</v>
      </c>
    </row>
    <row r="329" spans="1:20" x14ac:dyDescent="0.25">
      <c r="A329" s="1" t="s">
        <v>1108</v>
      </c>
      <c r="B329" s="5" t="s">
        <v>1109</v>
      </c>
      <c r="C329" s="5" t="s">
        <v>23</v>
      </c>
      <c r="D329" s="5" t="s">
        <v>1034</v>
      </c>
      <c r="E329" s="7" t="s">
        <v>1426</v>
      </c>
      <c r="F329" s="7" t="s">
        <v>1685</v>
      </c>
      <c r="G329" s="7" t="s">
        <v>120</v>
      </c>
      <c r="H329" s="7" t="s">
        <v>1697</v>
      </c>
      <c r="I329" s="7">
        <v>332216</v>
      </c>
      <c r="J329" s="7" t="s">
        <v>126</v>
      </c>
      <c r="K329" s="10">
        <v>4100000000</v>
      </c>
      <c r="L329" s="14">
        <f>$K329/SUMIFS($K$1:$K$499,E$1:E$499,E329)*100</f>
        <v>0.19420709655713572</v>
      </c>
      <c r="M329" s="14">
        <f>$K329/SUMIFS($K$1:$K$499,F$1:F$499,F329)*100</f>
        <v>8.8172043010752681</v>
      </c>
      <c r="N329" s="14">
        <f>$K329/SUMIFS($K$1:$K$499,G$1:G$499,G329)*100</f>
        <v>100</v>
      </c>
      <c r="O329" s="14">
        <f>$K329/SUMIFS($K$1:$K$499,H$1:H$499,H329)*100</f>
        <v>100</v>
      </c>
      <c r="P329" s="14">
        <f>$K329/SUMIFS($K$1:$K$499,I$1:I$499,I329)*100</f>
        <v>100</v>
      </c>
      <c r="Q329" s="14">
        <f t="shared" si="10"/>
        <v>3.7716396353152638E-2</v>
      </c>
      <c r="R329" s="14">
        <f t="shared" si="11"/>
        <v>77.7430916869002</v>
      </c>
      <c r="S329" s="14" t="s">
        <v>1431</v>
      </c>
      <c r="T329" s="29" t="s">
        <v>1787</v>
      </c>
    </row>
    <row r="330" spans="1:20" x14ac:dyDescent="0.25">
      <c r="A330" s="2" t="s">
        <v>1110</v>
      </c>
      <c r="B330" s="6" t="s">
        <v>1111</v>
      </c>
      <c r="C330" s="6" t="s">
        <v>23</v>
      </c>
      <c r="D330" s="6" t="s">
        <v>1034</v>
      </c>
      <c r="E330" s="8" t="s">
        <v>1426</v>
      </c>
      <c r="F330" s="8" t="s">
        <v>1585</v>
      </c>
      <c r="G330" s="8" t="s">
        <v>1698</v>
      </c>
      <c r="H330" s="8" t="s">
        <v>1699</v>
      </c>
      <c r="I330" s="8">
        <v>333515</v>
      </c>
      <c r="J330" s="8" t="s">
        <v>138</v>
      </c>
      <c r="K330" s="11">
        <v>14400000000</v>
      </c>
      <c r="L330" s="13">
        <f>$K330/SUMIFS($K$1:$K$499,E$1:E$499,E330)*100</f>
        <v>0.68209321717628157</v>
      </c>
      <c r="M330" s="13">
        <f>$K330/SUMIFS($K$1:$K$499,F$1:F$499,F330)*100</f>
        <v>4.111818623111847</v>
      </c>
      <c r="N330" s="13">
        <f>$K330/SUMIFS($K$1:$K$499,G$1:G$499,G330)*100</f>
        <v>100</v>
      </c>
      <c r="O330" s="13">
        <f>$K330/SUMIFS($K$1:$K$499,H$1:H$499,H330)*100</f>
        <v>100</v>
      </c>
      <c r="P330" s="13">
        <f>$K330/SUMIFS($K$1:$K$499,I$1:I$499,I330)*100</f>
        <v>100</v>
      </c>
      <c r="Q330" s="13">
        <f t="shared" si="10"/>
        <v>0.46525115691789004</v>
      </c>
      <c r="R330" s="13">
        <f t="shared" si="11"/>
        <v>16.907052389369404</v>
      </c>
      <c r="S330" s="13" t="s">
        <v>1431</v>
      </c>
      <c r="T330" s="28" t="s">
        <v>1788</v>
      </c>
    </row>
    <row r="331" spans="1:20" x14ac:dyDescent="0.25">
      <c r="A331" s="1" t="s">
        <v>1112</v>
      </c>
      <c r="B331" s="5" t="s">
        <v>1113</v>
      </c>
      <c r="C331" s="5" t="s">
        <v>23</v>
      </c>
      <c r="D331" s="5" t="s">
        <v>25</v>
      </c>
      <c r="E331" s="7" t="s">
        <v>1426</v>
      </c>
      <c r="F331" s="7" t="s">
        <v>1472</v>
      </c>
      <c r="G331" s="7" t="s">
        <v>123</v>
      </c>
      <c r="H331" s="7" t="s">
        <v>1654</v>
      </c>
      <c r="I331" s="7">
        <v>336413</v>
      </c>
      <c r="J331" s="7" t="s">
        <v>164</v>
      </c>
      <c r="K331" s="10">
        <v>5200000000</v>
      </c>
      <c r="L331" s="14">
        <f>$K331/SUMIFS($K$1:$K$499,E$1:E$499,E331)*100</f>
        <v>0.24631143953587945</v>
      </c>
      <c r="M331" s="14">
        <f>$K331/SUMIFS($K$1:$K$499,F$1:F$499,F331)*100</f>
        <v>0.901213171577123</v>
      </c>
      <c r="N331" s="14">
        <f>$K331/SUMIFS($K$1:$K$499,G$1:G$499,G331)*100</f>
        <v>2.5641025641025639</v>
      </c>
      <c r="O331" s="14">
        <f>$K331/SUMIFS($K$1:$K$499,H$1:H$499,H331)*100</f>
        <v>2.5641025641025639</v>
      </c>
      <c r="P331" s="14">
        <f>$K331/SUMIFS($K$1:$K$499,I$1:I$499,I331)*100</f>
        <v>100</v>
      </c>
      <c r="Q331" s="14">
        <f t="shared" si="10"/>
        <v>6.0669325246237193E-2</v>
      </c>
      <c r="R331" s="14">
        <f t="shared" si="11"/>
        <v>0.81218518062409695</v>
      </c>
      <c r="S331" s="14" t="s">
        <v>1431</v>
      </c>
      <c r="T331" s="29" t="s">
        <v>1791</v>
      </c>
    </row>
    <row r="332" spans="1:20" x14ac:dyDescent="0.25">
      <c r="A332" s="2" t="s">
        <v>1114</v>
      </c>
      <c r="B332" s="6" t="s">
        <v>1115</v>
      </c>
      <c r="C332" s="6" t="s">
        <v>23</v>
      </c>
      <c r="D332" s="6" t="s">
        <v>1023</v>
      </c>
      <c r="E332" s="8" t="s">
        <v>1412</v>
      </c>
      <c r="F332" s="8" t="s">
        <v>1591</v>
      </c>
      <c r="G332" s="8" t="s">
        <v>1700</v>
      </c>
      <c r="H332" s="8" t="s">
        <v>1701</v>
      </c>
      <c r="I332" s="8">
        <v>221330</v>
      </c>
      <c r="J332" s="8" t="s">
        <v>56</v>
      </c>
      <c r="K332" s="11">
        <v>16600000000</v>
      </c>
      <c r="L332" s="13">
        <f>$K332/SUMIFS($K$1:$K$499,E$1:E$499,E332)*100</f>
        <v>4.7900735824556335</v>
      </c>
      <c r="M332" s="13">
        <f>$K332/SUMIFS($K$1:$K$499,F$1:F$499,F332)*100</f>
        <v>4.7900735824556335</v>
      </c>
      <c r="N332" s="13">
        <f>$K332/SUMIFS($K$1:$K$499,G$1:G$499,G332)*100</f>
        <v>82.178217821782169</v>
      </c>
      <c r="O332" s="13">
        <f>$K332/SUMIFS($K$1:$K$499,H$1:H$499,H332)*100</f>
        <v>100</v>
      </c>
      <c r="P332" s="13">
        <f>$K332/SUMIFS($K$1:$K$499,I$1:I$499,I332)*100</f>
        <v>100</v>
      </c>
      <c r="Q332" s="13">
        <f t="shared" si="10"/>
        <v>22.944804925339348</v>
      </c>
      <c r="R332" s="13">
        <f t="shared" si="11"/>
        <v>22.944804925339348</v>
      </c>
      <c r="S332" s="13" t="s">
        <v>38</v>
      </c>
      <c r="T332" s="28" t="s">
        <v>38</v>
      </c>
    </row>
    <row r="333" spans="1:20" x14ac:dyDescent="0.25">
      <c r="A333" s="1" t="s">
        <v>1116</v>
      </c>
      <c r="B333" s="5" t="s">
        <v>1117</v>
      </c>
      <c r="C333" s="5" t="s">
        <v>23</v>
      </c>
      <c r="D333" s="5" t="s">
        <v>25</v>
      </c>
      <c r="E333" s="7" t="s">
        <v>1426</v>
      </c>
      <c r="F333" s="7" t="s">
        <v>1472</v>
      </c>
      <c r="G333" s="7" t="s">
        <v>123</v>
      </c>
      <c r="H333" s="7" t="s">
        <v>1654</v>
      </c>
      <c r="I333" s="7">
        <v>336411</v>
      </c>
      <c r="J333" s="7" t="s">
        <v>162</v>
      </c>
      <c r="K333" s="10">
        <v>13300000000</v>
      </c>
      <c r="L333" s="14">
        <f>$K333/SUMIFS($K$1:$K$499,E$1:E$499,E333)*100</f>
        <v>0.6299888741975378</v>
      </c>
      <c r="M333" s="14">
        <f>$K333/SUMIFS($K$1:$K$499,F$1:F$499,F333)*100</f>
        <v>2.3050259965337956</v>
      </c>
      <c r="N333" s="14">
        <f>$K333/SUMIFS($K$1:$K$499,G$1:G$499,G333)*100</f>
        <v>6.5581854043392509</v>
      </c>
      <c r="O333" s="14">
        <f>$K333/SUMIFS($K$1:$K$499,H$1:H$499,H333)*100</f>
        <v>6.5581854043392509</v>
      </c>
      <c r="P333" s="14">
        <f>$K333/SUMIFS($K$1:$K$499,I$1:I$499,I333)*100</f>
        <v>13.260219341974079</v>
      </c>
      <c r="Q333" s="14">
        <f t="shared" si="10"/>
        <v>0.39688598161268113</v>
      </c>
      <c r="R333" s="14">
        <f t="shared" si="11"/>
        <v>5.3131448446966179</v>
      </c>
      <c r="S333" s="14" t="s">
        <v>1431</v>
      </c>
      <c r="T333" s="29" t="s">
        <v>1791</v>
      </c>
    </row>
    <row r="334" spans="1:20" x14ac:dyDescent="0.25">
      <c r="A334" s="2" t="s">
        <v>1118</v>
      </c>
      <c r="B334" s="6" t="s">
        <v>1119</v>
      </c>
      <c r="C334" s="6" t="s">
        <v>23</v>
      </c>
      <c r="D334" s="6" t="s">
        <v>24</v>
      </c>
      <c r="E334" s="8" t="s">
        <v>1400</v>
      </c>
      <c r="F334" s="8" t="s">
        <v>1402</v>
      </c>
      <c r="G334" s="8" t="s">
        <v>1646</v>
      </c>
      <c r="H334" s="8" t="s">
        <v>1647</v>
      </c>
      <c r="I334" s="8">
        <v>481111</v>
      </c>
      <c r="J334" s="8" t="s">
        <v>205</v>
      </c>
      <c r="K334" s="11">
        <v>42900000000</v>
      </c>
      <c r="L334" s="13">
        <f>$K334/SUMIFS($K$1:$K$499,E$1:E$499,E334)*100</f>
        <v>14.415322580645162</v>
      </c>
      <c r="M334" s="13">
        <f>$K334/SUMIFS($K$1:$K$499,F$1:F$499,F334)*100</f>
        <v>25.905797101449274</v>
      </c>
      <c r="N334" s="13">
        <f>$K334/SUMIFS($K$1:$K$499,G$1:G$499,G334)*100</f>
        <v>25.905797101449274</v>
      </c>
      <c r="O334" s="13">
        <f>$K334/SUMIFS($K$1:$K$499,H$1:H$499,H334)*100</f>
        <v>25.905797101449274</v>
      </c>
      <c r="P334" s="13">
        <f>$K334/SUMIFS($K$1:$K$499,I$1:I$499,I334)*100</f>
        <v>25.905797101449274</v>
      </c>
      <c r="Q334" s="13">
        <f t="shared" si="10"/>
        <v>207.8015251040583</v>
      </c>
      <c r="R334" s="13">
        <f t="shared" si="11"/>
        <v>671.1103234614576</v>
      </c>
      <c r="S334" s="13" t="s">
        <v>1754</v>
      </c>
      <c r="T334" s="28" t="s">
        <v>1803</v>
      </c>
    </row>
    <row r="335" spans="1:20" x14ac:dyDescent="0.25">
      <c r="A335" s="1" t="s">
        <v>1120</v>
      </c>
      <c r="B335" s="5" t="s">
        <v>1121</v>
      </c>
      <c r="C335" s="5" t="s">
        <v>23</v>
      </c>
      <c r="D335" s="5" t="s">
        <v>26</v>
      </c>
      <c r="E335" s="7" t="s">
        <v>1400</v>
      </c>
      <c r="F335" s="7" t="s">
        <v>1663</v>
      </c>
      <c r="G335" s="7" t="s">
        <v>1388</v>
      </c>
      <c r="H335" s="7" t="s">
        <v>1664</v>
      </c>
      <c r="I335" s="7">
        <v>482111</v>
      </c>
      <c r="J335" s="7" t="s">
        <v>207</v>
      </c>
      <c r="K335" s="10">
        <v>22300000000</v>
      </c>
      <c r="L335" s="14">
        <f>$K335/SUMIFS($K$1:$K$499,E$1:E$499,E335)*100</f>
        <v>7.493279569892473</v>
      </c>
      <c r="M335" s="14">
        <f>$K335/SUMIFS($K$1:$K$499,F$1:F$499,F335)*100</f>
        <v>45.696721311475407</v>
      </c>
      <c r="N335" s="14">
        <f>$K335/SUMIFS($K$1:$K$499,G$1:G$499,G335)*100</f>
        <v>45.696721311475407</v>
      </c>
      <c r="O335" s="14">
        <f>$K335/SUMIFS($K$1:$K$499,H$1:H$499,H335)*100</f>
        <v>45.696721311475407</v>
      </c>
      <c r="P335" s="14">
        <f>$K335/SUMIFS($K$1:$K$499,I$1:I$499,I335)*100</f>
        <v>45.696721311475407</v>
      </c>
      <c r="Q335" s="14">
        <f t="shared" si="10"/>
        <v>56.149238712567929</v>
      </c>
      <c r="R335" s="14">
        <f t="shared" si="11"/>
        <v>2088.1903386186505</v>
      </c>
      <c r="S335" s="14" t="s">
        <v>1754</v>
      </c>
      <c r="T335" s="29" t="s">
        <v>1804</v>
      </c>
    </row>
    <row r="336" spans="1:20" x14ac:dyDescent="0.25">
      <c r="A336" s="2" t="s">
        <v>1122</v>
      </c>
      <c r="B336" s="6" t="s">
        <v>1123</v>
      </c>
      <c r="C336" s="6" t="s">
        <v>23</v>
      </c>
      <c r="D336" s="6" t="s">
        <v>1032</v>
      </c>
      <c r="E336" s="8" t="s">
        <v>1420</v>
      </c>
      <c r="F336" s="8" t="s">
        <v>1421</v>
      </c>
      <c r="G336" s="8" t="s">
        <v>1399</v>
      </c>
      <c r="H336" s="8" t="s">
        <v>1673</v>
      </c>
      <c r="I336" s="8">
        <v>492110</v>
      </c>
      <c r="J336" s="8" t="s">
        <v>217</v>
      </c>
      <c r="K336" s="11">
        <v>73400000000</v>
      </c>
      <c r="L336" s="13">
        <f>$K336/SUMIFS($K$1:$K$499,E$1:E$499,E336)*100</f>
        <v>51.472650771388494</v>
      </c>
      <c r="M336" s="13">
        <f>$K336/SUMIFS($K$1:$K$499,F$1:F$499,F336)*100</f>
        <v>51.472650771388494</v>
      </c>
      <c r="N336" s="13">
        <f>$K336/SUMIFS($K$1:$K$499,G$1:G$499,G336)*100</f>
        <v>51.472650771388494</v>
      </c>
      <c r="O336" s="13">
        <f>$K336/SUMIFS($K$1:$K$499,H$1:H$499,H336)*100</f>
        <v>51.472650771388494</v>
      </c>
      <c r="P336" s="13">
        <f>$K336/SUMIFS($K$1:$K$499,I$1:I$499,I336)*100</f>
        <v>51.472650771388494</v>
      </c>
      <c r="Q336" s="13">
        <f t="shared" si="10"/>
        <v>2649.4337774333208</v>
      </c>
      <c r="R336" s="13">
        <f t="shared" si="11"/>
        <v>2649.4337774333208</v>
      </c>
      <c r="S336" s="13" t="s">
        <v>1754</v>
      </c>
      <c r="T336" s="28" t="s">
        <v>1810</v>
      </c>
    </row>
    <row r="337" spans="1:20" x14ac:dyDescent="0.25">
      <c r="A337" s="1" t="s">
        <v>1124</v>
      </c>
      <c r="B337" s="5" t="s">
        <v>1125</v>
      </c>
      <c r="C337" s="5" t="s">
        <v>23</v>
      </c>
      <c r="D337" s="5" t="s">
        <v>1126</v>
      </c>
      <c r="E337" s="7" t="s">
        <v>1406</v>
      </c>
      <c r="F337" s="7" t="s">
        <v>1459</v>
      </c>
      <c r="G337" s="7" t="s">
        <v>1702</v>
      </c>
      <c r="H337" s="7" t="s">
        <v>1703</v>
      </c>
      <c r="I337" s="7">
        <v>532412</v>
      </c>
      <c r="J337" s="7" t="s">
        <v>259</v>
      </c>
      <c r="K337" s="10">
        <v>9200000000</v>
      </c>
      <c r="L337" s="14">
        <f>$K337/SUMIFS($K$1:$K$499,E$1:E$499,E337)*100</f>
        <v>15.231788079470199</v>
      </c>
      <c r="M337" s="14">
        <f>$K337/SUMIFS($K$1:$K$499,F$1:F$499,F337)*100</f>
        <v>32.740213523131672</v>
      </c>
      <c r="N337" s="14">
        <f>$K337/SUMIFS($K$1:$K$499,G$1:G$499,G337)*100</f>
        <v>100</v>
      </c>
      <c r="O337" s="14">
        <f>$K337/SUMIFS($K$1:$K$499,H$1:H$499,H337)*100</f>
        <v>100</v>
      </c>
      <c r="P337" s="14">
        <f>$K337/SUMIFS($K$1:$K$499,I$1:I$499,I337)*100</f>
        <v>100</v>
      </c>
      <c r="Q337" s="14">
        <f t="shared" si="10"/>
        <v>232.00736809789046</v>
      </c>
      <c r="R337" s="14">
        <f t="shared" si="11"/>
        <v>1071.921581540254</v>
      </c>
      <c r="S337" s="14" t="s">
        <v>1756</v>
      </c>
      <c r="T337" s="29" t="s">
        <v>1820</v>
      </c>
    </row>
    <row r="338" spans="1:20" x14ac:dyDescent="0.25">
      <c r="A338" s="2" t="s">
        <v>1127</v>
      </c>
      <c r="B338" s="6" t="s">
        <v>1128</v>
      </c>
      <c r="C338" s="6" t="s">
        <v>23</v>
      </c>
      <c r="D338" s="6" t="s">
        <v>1044</v>
      </c>
      <c r="E338" s="8" t="s">
        <v>1407</v>
      </c>
      <c r="F338" s="8" t="s">
        <v>1414</v>
      </c>
      <c r="G338" s="8" t="s">
        <v>1477</v>
      </c>
      <c r="H338" s="8" t="s">
        <v>1478</v>
      </c>
      <c r="I338" s="8">
        <v>561499</v>
      </c>
      <c r="J338" s="8" t="s">
        <v>271</v>
      </c>
      <c r="K338" s="11">
        <v>2500000000</v>
      </c>
      <c r="L338" s="13">
        <f>$K338/SUMIFS($K$1:$K$499,E$1:E$499,E338)*100</f>
        <v>1.9747235387045814</v>
      </c>
      <c r="M338" s="13">
        <f>$K338/SUMIFS($K$1:$K$499,F$1:F$499,F338)*100</f>
        <v>2.4801587301587302</v>
      </c>
      <c r="N338" s="13">
        <f>$K338/SUMIFS($K$1:$K$499,G$1:G$499,G338)*100</f>
        <v>3.4106412005457027</v>
      </c>
      <c r="O338" s="13">
        <f>$K338/SUMIFS($K$1:$K$499,H$1:H$499,H338)*100</f>
        <v>3.5765379113018603</v>
      </c>
      <c r="P338" s="13">
        <f>$K338/SUMIFS($K$1:$K$499,I$1:I$499,I338)*100</f>
        <v>3.5765379113018603</v>
      </c>
      <c r="Q338" s="13">
        <f t="shared" si="10"/>
        <v>3.8995330543139444</v>
      </c>
      <c r="R338" s="13">
        <f t="shared" si="11"/>
        <v>6.1511873267825656</v>
      </c>
      <c r="S338" s="13" t="s">
        <v>1758</v>
      </c>
      <c r="T338" s="28" t="s">
        <v>1822</v>
      </c>
    </row>
    <row r="339" spans="1:20" x14ac:dyDescent="0.25">
      <c r="A339" s="1" t="s">
        <v>1129</v>
      </c>
      <c r="B339" s="5" t="s">
        <v>1130</v>
      </c>
      <c r="C339" s="5" t="s">
        <v>23</v>
      </c>
      <c r="D339" s="5" t="s">
        <v>1030</v>
      </c>
      <c r="E339" s="7" t="s">
        <v>1426</v>
      </c>
      <c r="F339" s="7" t="s">
        <v>1472</v>
      </c>
      <c r="G339" s="7" t="s">
        <v>39</v>
      </c>
      <c r="H339" s="7" t="s">
        <v>1704</v>
      </c>
      <c r="I339" s="7">
        <v>336510</v>
      </c>
      <c r="J339" s="7" t="s">
        <v>166</v>
      </c>
      <c r="K339" s="10">
        <v>6900000000</v>
      </c>
      <c r="L339" s="14">
        <f>$K339/SUMIFS($K$1:$K$499,E$1:E$499,E339)*100</f>
        <v>0.32683633323030159</v>
      </c>
      <c r="M339" s="14">
        <f>$K339/SUMIFS($K$1:$K$499,F$1:F$499,F339)*100</f>
        <v>1.1958405545927209</v>
      </c>
      <c r="N339" s="14">
        <f>$K339/SUMIFS($K$1:$K$499,G$1:G$499,G339)*100</f>
        <v>100</v>
      </c>
      <c r="O339" s="14">
        <f>$K339/SUMIFS($K$1:$K$499,H$1:H$499,H339)*100</f>
        <v>100</v>
      </c>
      <c r="P339" s="14">
        <f>$K339/SUMIFS($K$1:$K$499,I$1:I$499,I339)*100</f>
        <v>100</v>
      </c>
      <c r="Q339" s="14">
        <f t="shared" si="10"/>
        <v>0.10682198871942875</v>
      </c>
      <c r="R339" s="14">
        <f t="shared" si="11"/>
        <v>1.4300346320086261</v>
      </c>
      <c r="S339" s="14" t="s">
        <v>1431</v>
      </c>
      <c r="T339" s="29" t="s">
        <v>1791</v>
      </c>
    </row>
    <row r="340" spans="1:20" x14ac:dyDescent="0.25">
      <c r="A340" s="2" t="s">
        <v>1131</v>
      </c>
      <c r="B340" s="6" t="s">
        <v>1132</v>
      </c>
      <c r="C340" s="6" t="s">
        <v>23</v>
      </c>
      <c r="D340" s="6" t="s">
        <v>1103</v>
      </c>
      <c r="E340" s="8" t="s">
        <v>1407</v>
      </c>
      <c r="F340" s="8" t="s">
        <v>1411</v>
      </c>
      <c r="G340" s="8" t="s">
        <v>1395</v>
      </c>
      <c r="H340" s="8" t="s">
        <v>1705</v>
      </c>
      <c r="I340" s="8">
        <v>562211</v>
      </c>
      <c r="J340" s="8" t="s">
        <v>277</v>
      </c>
      <c r="K340" s="11">
        <v>15500000000</v>
      </c>
      <c r="L340" s="13">
        <f>$K340/SUMIFS($K$1:$K$499,E$1:E$499,E340)*100</f>
        <v>12.243285939968404</v>
      </c>
      <c r="M340" s="13">
        <f>$K340/SUMIFS($K$1:$K$499,F$1:F$499,F340)*100</f>
        <v>60.077519379844958</v>
      </c>
      <c r="N340" s="13">
        <f>$K340/SUMIFS($K$1:$K$499,G$1:G$499,G340)*100</f>
        <v>100</v>
      </c>
      <c r="O340" s="13">
        <f>$K340/SUMIFS($K$1:$K$499,H$1:H$499,H340)*100</f>
        <v>100</v>
      </c>
      <c r="P340" s="13">
        <f>$K340/SUMIFS($K$1:$K$499,I$1:I$499,I340)*100</f>
        <v>100</v>
      </c>
      <c r="Q340" s="13">
        <f t="shared" si="10"/>
        <v>149.898050607828</v>
      </c>
      <c r="R340" s="13">
        <f t="shared" si="11"/>
        <v>3609.3083348356463</v>
      </c>
      <c r="S340" s="13" t="s">
        <v>1758</v>
      </c>
      <c r="T340" s="28" t="s">
        <v>1823</v>
      </c>
    </row>
    <row r="341" spans="1:20" x14ac:dyDescent="0.25">
      <c r="A341" s="1" t="s">
        <v>1133</v>
      </c>
      <c r="B341" s="5" t="s">
        <v>1134</v>
      </c>
      <c r="C341" s="5" t="s">
        <v>23</v>
      </c>
      <c r="D341" s="5" t="s">
        <v>1034</v>
      </c>
      <c r="E341" s="7" t="s">
        <v>1426</v>
      </c>
      <c r="F341" s="7" t="s">
        <v>1685</v>
      </c>
      <c r="G341" s="7" t="s">
        <v>1686</v>
      </c>
      <c r="H341" s="7" t="s">
        <v>1687</v>
      </c>
      <c r="I341" s="7">
        <v>332913</v>
      </c>
      <c r="J341" s="7" t="s">
        <v>129</v>
      </c>
      <c r="K341" s="10">
        <v>5300000000</v>
      </c>
      <c r="L341" s="14">
        <f>$K341/SUMIFS($K$1:$K$499,E$1:E$499,E341)*100</f>
        <v>0.25104819798849254</v>
      </c>
      <c r="M341" s="14">
        <f>$K341/SUMIFS($K$1:$K$499,F$1:F$499,F341)*100</f>
        <v>11.397849462365592</v>
      </c>
      <c r="N341" s="14">
        <f>$K341/SUMIFS($K$1:$K$499,G$1:G$499,G341)*100</f>
        <v>31.92771084337349</v>
      </c>
      <c r="O341" s="14">
        <f>$K341/SUMIFS($K$1:$K$499,H$1:H$499,H341)*100</f>
        <v>31.92771084337349</v>
      </c>
      <c r="P341" s="14">
        <f>$K341/SUMIFS($K$1:$K$499,I$1:I$499,I341)*100</f>
        <v>38.686131386861319</v>
      </c>
      <c r="Q341" s="14">
        <f t="shared" si="10"/>
        <v>6.3025197713269351E-2</v>
      </c>
      <c r="R341" s="14">
        <f t="shared" si="11"/>
        <v>129.91097236674761</v>
      </c>
      <c r="S341" s="14" t="s">
        <v>1431</v>
      </c>
      <c r="T341" s="29" t="s">
        <v>1787</v>
      </c>
    </row>
    <row r="342" spans="1:20" x14ac:dyDescent="0.25">
      <c r="A342" s="2" t="s">
        <v>310</v>
      </c>
      <c r="B342" s="6" t="s">
        <v>1135</v>
      </c>
      <c r="C342" s="6" t="s">
        <v>29</v>
      </c>
      <c r="D342" s="6" t="s">
        <v>31</v>
      </c>
      <c r="E342" s="8" t="s">
        <v>1528</v>
      </c>
      <c r="F342" s="8" t="s">
        <v>1554</v>
      </c>
      <c r="G342" s="8" t="s">
        <v>110</v>
      </c>
      <c r="H342" s="8" t="s">
        <v>1706</v>
      </c>
      <c r="I342" s="8">
        <v>325998</v>
      </c>
      <c r="J342" s="8" t="s">
        <v>104</v>
      </c>
      <c r="K342" s="11">
        <v>3500000000</v>
      </c>
      <c r="L342" s="13">
        <f>$K342/SUMIFS($K$1:$K$499,E$1:E$499,E342)*100</f>
        <v>0.28111546616976163</v>
      </c>
      <c r="M342" s="13">
        <f>$K342/SUMIFS($K$1:$K$499,F$1:F$499,F342)*100</f>
        <v>0.45188111653368451</v>
      </c>
      <c r="N342" s="13">
        <f>$K342/SUMIFS($K$1:$K$499,G$1:G$499,G342)*100</f>
        <v>3.5714285714285712</v>
      </c>
      <c r="O342" s="13">
        <f>$K342/SUMIFS($K$1:$K$499,H$1:H$499,H342)*100</f>
        <v>3.5714285714285712</v>
      </c>
      <c r="P342" s="13">
        <f>$K342/SUMIFS($K$1:$K$499,I$1:I$499,I342)*100</f>
        <v>3.5714285714285712</v>
      </c>
      <c r="Q342" s="13">
        <f t="shared" si="10"/>
        <v>7.9025905319842396E-2</v>
      </c>
      <c r="R342" s="13">
        <f t="shared" si="11"/>
        <v>0.20419654347972938</v>
      </c>
      <c r="S342" s="13" t="s">
        <v>1431</v>
      </c>
      <c r="T342" s="28" t="s">
        <v>1784</v>
      </c>
    </row>
    <row r="343" spans="1:20" x14ac:dyDescent="0.25">
      <c r="A343" s="1" t="s">
        <v>315</v>
      </c>
      <c r="B343" s="5" t="s">
        <v>316</v>
      </c>
      <c r="C343" s="5" t="s">
        <v>29</v>
      </c>
      <c r="D343" s="5" t="s">
        <v>1136</v>
      </c>
      <c r="E343" s="7" t="s">
        <v>1428</v>
      </c>
      <c r="F343" s="7" t="s">
        <v>1539</v>
      </c>
      <c r="G343" s="7" t="s">
        <v>1707</v>
      </c>
      <c r="H343" s="7" t="s">
        <v>1708</v>
      </c>
      <c r="I343" s="7">
        <v>424130</v>
      </c>
      <c r="J343" s="7" t="s">
        <v>183</v>
      </c>
      <c r="K343" s="10">
        <v>10300000000</v>
      </c>
      <c r="L343" s="14">
        <f>$K343/SUMIFS($K$1:$K$499,E$1:E$499,E343)*100</f>
        <v>1.422455461952769</v>
      </c>
      <c r="M343" s="14">
        <f>$K343/SUMIFS($K$1:$K$499,F$1:F$499,F343)*100</f>
        <v>1.6398662633338641</v>
      </c>
      <c r="N343" s="14">
        <f>$K343/SUMIFS($K$1:$K$499,G$1:G$499,G343)*100</f>
        <v>100</v>
      </c>
      <c r="O343" s="14">
        <f>$K343/SUMIFS($K$1:$K$499,H$1:H$499,H343)*100</f>
        <v>100</v>
      </c>
      <c r="P343" s="14">
        <f>$K343/SUMIFS($K$1:$K$499,I$1:I$499,I343)*100</f>
        <v>100</v>
      </c>
      <c r="Q343" s="14">
        <f t="shared" si="10"/>
        <v>2.0233795412392652</v>
      </c>
      <c r="R343" s="14">
        <f t="shared" si="11"/>
        <v>2.6891613616205703</v>
      </c>
      <c r="S343" s="14" t="s">
        <v>1768</v>
      </c>
      <c r="T343" s="29" t="s">
        <v>1795</v>
      </c>
    </row>
    <row r="344" spans="1:20" x14ac:dyDescent="0.25">
      <c r="A344" s="2" t="s">
        <v>324</v>
      </c>
      <c r="B344" s="6" t="s">
        <v>1137</v>
      </c>
      <c r="C344" s="6" t="s">
        <v>29</v>
      </c>
      <c r="D344" s="6" t="s">
        <v>93</v>
      </c>
      <c r="E344" s="8" t="s">
        <v>1528</v>
      </c>
      <c r="F344" s="8" t="s">
        <v>1554</v>
      </c>
      <c r="G344" s="8" t="s">
        <v>107</v>
      </c>
      <c r="H344" s="8" t="s">
        <v>1709</v>
      </c>
      <c r="I344" s="8">
        <v>325180</v>
      </c>
      <c r="J344" s="8" t="s">
        <v>94</v>
      </c>
      <c r="K344" s="11">
        <v>8900000000</v>
      </c>
      <c r="L344" s="13">
        <f>$K344/SUMIFS($K$1:$K$499,E$1:E$499,E344)*100</f>
        <v>0.71483647111739379</v>
      </c>
      <c r="M344" s="13">
        <f>$K344/SUMIFS($K$1:$K$499,F$1:F$499,F344)*100</f>
        <v>1.1490691248999407</v>
      </c>
      <c r="N344" s="13">
        <f>$K344/SUMIFS($K$1:$K$499,G$1:G$499,G344)*100</f>
        <v>7.1143085531574739</v>
      </c>
      <c r="O344" s="13">
        <f>$K344/SUMIFS($K$1:$K$499,H$1:H$499,H344)*100</f>
        <v>100</v>
      </c>
      <c r="P344" s="13">
        <f>$K344/SUMIFS($K$1:$K$499,I$1:I$499,I344)*100</f>
        <v>100</v>
      </c>
      <c r="Q344" s="13">
        <f t="shared" si="10"/>
        <v>0.51099118043956859</v>
      </c>
      <c r="R344" s="13">
        <f t="shared" si="11"/>
        <v>1.3203598537983157</v>
      </c>
      <c r="S344" s="13" t="s">
        <v>1431</v>
      </c>
      <c r="T344" s="28" t="s">
        <v>1784</v>
      </c>
    </row>
    <row r="345" spans="1:20" x14ac:dyDescent="0.25">
      <c r="A345" s="1" t="s">
        <v>331</v>
      </c>
      <c r="B345" s="5" t="s">
        <v>1138</v>
      </c>
      <c r="C345" s="5" t="s">
        <v>29</v>
      </c>
      <c r="D345" s="5" t="s">
        <v>1136</v>
      </c>
      <c r="E345" s="7" t="s">
        <v>1426</v>
      </c>
      <c r="F345" s="7" t="s">
        <v>1585</v>
      </c>
      <c r="G345" s="7" t="s">
        <v>119</v>
      </c>
      <c r="H345" s="7" t="s">
        <v>1653</v>
      </c>
      <c r="I345" s="7">
        <v>333999</v>
      </c>
      <c r="J345" s="7" t="s">
        <v>140</v>
      </c>
      <c r="K345" s="10">
        <v>7100000000</v>
      </c>
      <c r="L345" s="14">
        <f>$K345/SUMIFS($K$1:$K$499,E$1:E$499,E345)*100</f>
        <v>0.33630985013552767</v>
      </c>
      <c r="M345" s="14">
        <f>$K345/SUMIFS($K$1:$K$499,F$1:F$499,F345)*100</f>
        <v>2.0273550155620912</v>
      </c>
      <c r="N345" s="14">
        <f>$K345/SUMIFS($K$1:$K$499,G$1:G$499,G345)*100</f>
        <v>7.0088845014807504</v>
      </c>
      <c r="O345" s="14">
        <f>$K345/SUMIFS($K$1:$K$499,H$1:H$499,H345)*100</f>
        <v>7.0088845014807504</v>
      </c>
      <c r="P345" s="14">
        <f>$K345/SUMIFS($K$1:$K$499,I$1:I$499,I345)*100</f>
        <v>7.0088845014807504</v>
      </c>
      <c r="Q345" s="14">
        <f t="shared" si="10"/>
        <v>0.11310431529818107</v>
      </c>
      <c r="R345" s="14">
        <f t="shared" si="11"/>
        <v>4.1101683591247671</v>
      </c>
      <c r="S345" s="14" t="s">
        <v>1431</v>
      </c>
      <c r="T345" s="29" t="s">
        <v>1788</v>
      </c>
    </row>
    <row r="346" spans="1:20" x14ac:dyDescent="0.25">
      <c r="A346" s="2" t="s">
        <v>342</v>
      </c>
      <c r="B346" s="6" t="s">
        <v>1139</v>
      </c>
      <c r="C346" s="6" t="s">
        <v>29</v>
      </c>
      <c r="D346" s="6" t="s">
        <v>1140</v>
      </c>
      <c r="E346" s="8" t="s">
        <v>1426</v>
      </c>
      <c r="F346" s="8" t="s">
        <v>1685</v>
      </c>
      <c r="G346" s="8" t="s">
        <v>121</v>
      </c>
      <c r="H346" s="8" t="s">
        <v>1710</v>
      </c>
      <c r="I346" s="8">
        <v>332431</v>
      </c>
      <c r="J346" s="8" t="s">
        <v>127</v>
      </c>
      <c r="K346" s="11">
        <v>11600000000</v>
      </c>
      <c r="L346" s="13">
        <f>$K346/SUMIFS($K$1:$K$499,E$1:E$499,E346)*100</f>
        <v>0.54946398050311573</v>
      </c>
      <c r="M346" s="13">
        <f>$K346/SUMIFS($K$1:$K$499,F$1:F$499,F346)*100</f>
        <v>24.946236559139784</v>
      </c>
      <c r="N346" s="13">
        <f>$K346/SUMIFS($K$1:$K$499,G$1:G$499,G346)*100</f>
        <v>100</v>
      </c>
      <c r="O346" s="13">
        <f>$K346/SUMIFS($K$1:$K$499,H$1:H$499,H346)*100</f>
        <v>100</v>
      </c>
      <c r="P346" s="13">
        <f>$K346/SUMIFS($K$1:$K$499,I$1:I$499,I346)*100</f>
        <v>100</v>
      </c>
      <c r="Q346" s="13">
        <f t="shared" si="10"/>
        <v>0.30191066587032833</v>
      </c>
      <c r="R346" s="13">
        <f t="shared" si="11"/>
        <v>622.31471846456236</v>
      </c>
      <c r="S346" s="13" t="s">
        <v>1431</v>
      </c>
      <c r="T346" s="28" t="s">
        <v>1787</v>
      </c>
    </row>
    <row r="347" spans="1:20" x14ac:dyDescent="0.25">
      <c r="A347" s="1" t="s">
        <v>356</v>
      </c>
      <c r="B347" s="5" t="s">
        <v>1141</v>
      </c>
      <c r="C347" s="5" t="s">
        <v>29</v>
      </c>
      <c r="D347" s="5" t="s">
        <v>31</v>
      </c>
      <c r="E347" s="7" t="s">
        <v>1528</v>
      </c>
      <c r="F347" s="7" t="s">
        <v>1554</v>
      </c>
      <c r="G347" s="7" t="s">
        <v>107</v>
      </c>
      <c r="H347" s="7" t="s">
        <v>1711</v>
      </c>
      <c r="I347" s="7">
        <v>325199</v>
      </c>
      <c r="J347" s="7" t="s">
        <v>95</v>
      </c>
      <c r="K347" s="10">
        <v>6600000000</v>
      </c>
      <c r="L347" s="14">
        <f>$K347/SUMIFS($K$1:$K$499,E$1:E$499,E347)*100</f>
        <v>0.5301034504915505</v>
      </c>
      <c r="M347" s="14">
        <f>$K347/SUMIFS($K$1:$K$499,F$1:F$499,F347)*100</f>
        <v>0.85211867689209075</v>
      </c>
      <c r="N347" s="14">
        <f>$K347/SUMIFS($K$1:$K$499,G$1:G$499,G347)*100</f>
        <v>5.275779376498801</v>
      </c>
      <c r="O347" s="14">
        <f>$K347/SUMIFS($K$1:$K$499,H$1:H$499,H347)*100</f>
        <v>5.6798623063683307</v>
      </c>
      <c r="P347" s="14">
        <f>$K347/SUMIFS($K$1:$K$499,I$1:I$499,I347)*100</f>
        <v>5.6798623063683307</v>
      </c>
      <c r="Q347" s="14">
        <f t="shared" si="10"/>
        <v>0.28100966822304774</v>
      </c>
      <c r="R347" s="14">
        <f t="shared" si="11"/>
        <v>0.72610623950832731</v>
      </c>
      <c r="S347" s="14" t="s">
        <v>1431</v>
      </c>
      <c r="T347" s="29" t="s">
        <v>1784</v>
      </c>
    </row>
    <row r="348" spans="1:20" x14ac:dyDescent="0.25">
      <c r="A348" s="2" t="s">
        <v>357</v>
      </c>
      <c r="B348" s="6" t="s">
        <v>1142</v>
      </c>
      <c r="C348" s="6" t="s">
        <v>29</v>
      </c>
      <c r="D348" s="6" t="s">
        <v>1143</v>
      </c>
      <c r="E348" s="8" t="s">
        <v>1528</v>
      </c>
      <c r="F348" s="8" t="s">
        <v>1554</v>
      </c>
      <c r="G348" s="8" t="s">
        <v>108</v>
      </c>
      <c r="H348" s="8" t="s">
        <v>1712</v>
      </c>
      <c r="I348" s="8">
        <v>325311</v>
      </c>
      <c r="J348" s="8" t="s">
        <v>97</v>
      </c>
      <c r="K348" s="11">
        <v>4700000000</v>
      </c>
      <c r="L348" s="13">
        <f>$K348/SUMIFS($K$1:$K$499,E$1:E$499,E348)*100</f>
        <v>0.37749791171367991</v>
      </c>
      <c r="M348" s="13">
        <f>$K348/SUMIFS($K$1:$K$499,F$1:F$499,F348)*100</f>
        <v>0.60681178505951916</v>
      </c>
      <c r="N348" s="13">
        <f>$K348/SUMIFS($K$1:$K$499,G$1:G$499,G348)*100</f>
        <v>48.453608247422679</v>
      </c>
      <c r="O348" s="13">
        <f>$K348/SUMIFS($K$1:$K$499,H$1:H$499,H348)*100</f>
        <v>100</v>
      </c>
      <c r="P348" s="13">
        <f>$K348/SUMIFS($K$1:$K$499,I$1:I$499,I348)*100</f>
        <v>100</v>
      </c>
      <c r="Q348" s="13">
        <f t="shared" si="10"/>
        <v>0.14250467334818928</v>
      </c>
      <c r="R348" s="13">
        <f t="shared" si="11"/>
        <v>0.36822054248712011</v>
      </c>
      <c r="S348" s="13" t="s">
        <v>1431</v>
      </c>
      <c r="T348" s="28" t="s">
        <v>1784</v>
      </c>
    </row>
    <row r="349" spans="1:20" x14ac:dyDescent="0.25">
      <c r="A349" s="1" t="s">
        <v>378</v>
      </c>
      <c r="B349" s="5" t="s">
        <v>1144</v>
      </c>
      <c r="C349" s="5" t="s">
        <v>29</v>
      </c>
      <c r="D349" s="5" t="s">
        <v>1143</v>
      </c>
      <c r="E349" s="7" t="s">
        <v>1528</v>
      </c>
      <c r="F349" s="7" t="s">
        <v>1554</v>
      </c>
      <c r="G349" s="7" t="s">
        <v>107</v>
      </c>
      <c r="H349" s="7" t="s">
        <v>1711</v>
      </c>
      <c r="I349" s="7">
        <v>325199</v>
      </c>
      <c r="J349" s="7" t="s">
        <v>95</v>
      </c>
      <c r="K349" s="10">
        <v>13700000000</v>
      </c>
      <c r="L349" s="14">
        <f>$K349/SUMIFS($K$1:$K$499,E$1:E$499,E349)*100</f>
        <v>1.1003662532930669</v>
      </c>
      <c r="M349" s="14">
        <f>$K349/SUMIFS($K$1:$K$499,F$1:F$499,F349)*100</f>
        <v>1.7687917990032793</v>
      </c>
      <c r="N349" s="14">
        <f>$K349/SUMIFS($K$1:$K$499,G$1:G$499,G349)*100</f>
        <v>10.951239008792966</v>
      </c>
      <c r="O349" s="14">
        <f>$K349/SUMIFS($K$1:$K$499,H$1:H$499,H349)*100</f>
        <v>11.790017211703958</v>
      </c>
      <c r="P349" s="14">
        <f>$K349/SUMIFS($K$1:$K$499,I$1:I$499,I349)*100</f>
        <v>11.790017211703958</v>
      </c>
      <c r="Q349" s="14">
        <f t="shared" si="10"/>
        <v>1.2108058913862219</v>
      </c>
      <c r="R349" s="14">
        <f t="shared" si="11"/>
        <v>3.1286244282212574</v>
      </c>
      <c r="S349" s="14" t="s">
        <v>1431</v>
      </c>
      <c r="T349" s="29" t="s">
        <v>1784</v>
      </c>
    </row>
    <row r="350" spans="1:20" x14ac:dyDescent="0.25">
      <c r="A350" s="2" t="s">
        <v>384</v>
      </c>
      <c r="B350" s="6" t="s">
        <v>1145</v>
      </c>
      <c r="C350" s="6" t="s">
        <v>29</v>
      </c>
      <c r="D350" s="6" t="s">
        <v>31</v>
      </c>
      <c r="E350" s="8" t="s">
        <v>1528</v>
      </c>
      <c r="F350" s="8" t="s">
        <v>1554</v>
      </c>
      <c r="G350" s="8" t="s">
        <v>110</v>
      </c>
      <c r="H350" s="8" t="s">
        <v>1706</v>
      </c>
      <c r="I350" s="8">
        <v>325998</v>
      </c>
      <c r="J350" s="8" t="s">
        <v>104</v>
      </c>
      <c r="K350" s="11">
        <v>85100000000</v>
      </c>
      <c r="L350" s="13">
        <f>$K350/SUMIFS($K$1:$K$499,E$1:E$499,E350)*100</f>
        <v>6.835121763156204</v>
      </c>
      <c r="M350" s="13">
        <f>$K350/SUMIFS($K$1:$K$499,F$1:F$499,F350)*100</f>
        <v>10.987166576290443</v>
      </c>
      <c r="N350" s="13">
        <f>$K350/SUMIFS($K$1:$K$499,G$1:G$499,G350)*100</f>
        <v>86.836734693877546</v>
      </c>
      <c r="O350" s="13">
        <f>$K350/SUMIFS($K$1:$K$499,H$1:H$499,H350)*100</f>
        <v>86.836734693877546</v>
      </c>
      <c r="P350" s="13">
        <f>$K350/SUMIFS($K$1:$K$499,I$1:I$499,I350)*100</f>
        <v>86.836734693877546</v>
      </c>
      <c r="Q350" s="13">
        <f t="shared" si="10"/>
        <v>46.718889517171576</v>
      </c>
      <c r="R350" s="13">
        <f t="shared" si="11"/>
        <v>120.71782937515385</v>
      </c>
      <c r="S350" s="13" t="s">
        <v>1431</v>
      </c>
      <c r="T350" s="28" t="s">
        <v>1784</v>
      </c>
    </row>
    <row r="351" spans="1:20" x14ac:dyDescent="0.25">
      <c r="A351" s="1" t="s">
        <v>395</v>
      </c>
      <c r="B351" s="5" t="s">
        <v>1146</v>
      </c>
      <c r="C351" s="5" t="s">
        <v>29</v>
      </c>
      <c r="D351" s="5" t="s">
        <v>1147</v>
      </c>
      <c r="E351" s="7" t="s">
        <v>1528</v>
      </c>
      <c r="F351" s="7" t="s">
        <v>1554</v>
      </c>
      <c r="G351" s="7" t="s">
        <v>107</v>
      </c>
      <c r="H351" s="7" t="s">
        <v>1711</v>
      </c>
      <c r="I351" s="7">
        <v>325199</v>
      </c>
      <c r="J351" s="7" t="s">
        <v>95</v>
      </c>
      <c r="K351" s="10">
        <v>55400000000</v>
      </c>
      <c r="L351" s="14">
        <f>$K351/SUMIFS($K$1:$K$499,E$1:E$499,E351)*100</f>
        <v>4.449656235944226</v>
      </c>
      <c r="M351" s="14">
        <f>$K351/SUMIFS($K$1:$K$499,F$1:F$499,F351)*100</f>
        <v>7.1526325302760343</v>
      </c>
      <c r="N351" s="14">
        <f>$K351/SUMIFS($K$1:$K$499,G$1:G$499,G351)*100</f>
        <v>44.284572342126296</v>
      </c>
      <c r="O351" s="14">
        <f>$K351/SUMIFS($K$1:$K$499,H$1:H$499,H351)*100</f>
        <v>47.676419965576592</v>
      </c>
      <c r="P351" s="14">
        <f>$K351/SUMIFS($K$1:$K$499,I$1:I$499,I351)*100</f>
        <v>47.676419965576592</v>
      </c>
      <c r="Q351" s="14">
        <f t="shared" si="10"/>
        <v>19.799440618077337</v>
      </c>
      <c r="R351" s="14">
        <f t="shared" si="11"/>
        <v>51.160152113162944</v>
      </c>
      <c r="S351" s="14" t="s">
        <v>1431</v>
      </c>
      <c r="T351" s="29" t="s">
        <v>1784</v>
      </c>
    </row>
    <row r="352" spans="1:20" x14ac:dyDescent="0.25">
      <c r="A352" s="2" t="s">
        <v>403</v>
      </c>
      <c r="B352" s="6" t="s">
        <v>1148</v>
      </c>
      <c r="C352" s="6" t="s">
        <v>29</v>
      </c>
      <c r="D352" s="6" t="s">
        <v>31</v>
      </c>
      <c r="E352" s="8" t="s">
        <v>1528</v>
      </c>
      <c r="F352" s="8" t="s">
        <v>1554</v>
      </c>
      <c r="G352" s="8" t="s">
        <v>1555</v>
      </c>
      <c r="H352" s="8" t="s">
        <v>1556</v>
      </c>
      <c r="I352" s="8">
        <v>325611</v>
      </c>
      <c r="J352" s="8" t="s">
        <v>101</v>
      </c>
      <c r="K352" s="11">
        <v>14800000000</v>
      </c>
      <c r="L352" s="13">
        <f>$K352/SUMIFS($K$1:$K$499,E$1:E$499,E352)*100</f>
        <v>1.188716828374992</v>
      </c>
      <c r="M352" s="13">
        <f>$K352/SUMIFS($K$1:$K$499,F$1:F$499,F352)*100</f>
        <v>1.9108115784852946</v>
      </c>
      <c r="N352" s="13">
        <f>$K352/SUMIFS($K$1:$K$499,G$1:G$499,G352)*100</f>
        <v>11.858974358974358</v>
      </c>
      <c r="O352" s="13">
        <f>$K352/SUMIFS($K$1:$K$499,H$1:H$499,H352)*100</f>
        <v>36.274509803921568</v>
      </c>
      <c r="P352" s="13">
        <f>$K352/SUMIFS($K$1:$K$499,I$1:I$499,I352)*100</f>
        <v>42.774566473988443</v>
      </c>
      <c r="Q352" s="13">
        <f t="shared" si="10"/>
        <v>1.4130476980619002</v>
      </c>
      <c r="R352" s="13">
        <f t="shared" si="11"/>
        <v>3.651200888473463</v>
      </c>
      <c r="S352" s="13" t="s">
        <v>1431</v>
      </c>
      <c r="T352" s="28" t="s">
        <v>1784</v>
      </c>
    </row>
    <row r="353" spans="1:20" x14ac:dyDescent="0.25">
      <c r="A353" s="1" t="s">
        <v>408</v>
      </c>
      <c r="B353" s="5" t="s">
        <v>1149</v>
      </c>
      <c r="C353" s="5" t="s">
        <v>29</v>
      </c>
      <c r="D353" s="5" t="s">
        <v>1150</v>
      </c>
      <c r="E353" s="7" t="s">
        <v>1528</v>
      </c>
      <c r="F353" s="7" t="s">
        <v>1554</v>
      </c>
      <c r="G353" s="7" t="s">
        <v>1713</v>
      </c>
      <c r="H353" s="7" t="s">
        <v>1714</v>
      </c>
      <c r="I353" s="7">
        <v>325211</v>
      </c>
      <c r="J353" s="7" t="s">
        <v>96</v>
      </c>
      <c r="K353" s="10">
        <v>9400000000</v>
      </c>
      <c r="L353" s="14">
        <f>$K353/SUMIFS($K$1:$K$499,E$1:E$499,E353)*100</f>
        <v>0.75499582342735982</v>
      </c>
      <c r="M353" s="14">
        <f>$K353/SUMIFS($K$1:$K$499,F$1:F$499,F353)*100</f>
        <v>1.2136235701190383</v>
      </c>
      <c r="N353" s="14">
        <f>$K353/SUMIFS($K$1:$K$499,G$1:G$499,G353)*100</f>
        <v>100</v>
      </c>
      <c r="O353" s="14">
        <f>$K353/SUMIFS($K$1:$K$499,H$1:H$499,H353)*100</f>
        <v>100</v>
      </c>
      <c r="P353" s="14">
        <f>$K353/SUMIFS($K$1:$K$499,I$1:I$499,I353)*100</f>
        <v>100</v>
      </c>
      <c r="Q353" s="14">
        <f t="shared" si="10"/>
        <v>0.57001869339275713</v>
      </c>
      <c r="R353" s="14">
        <f t="shared" si="11"/>
        <v>1.4728821699484804</v>
      </c>
      <c r="S353" s="14" t="s">
        <v>1431</v>
      </c>
      <c r="T353" s="29" t="s">
        <v>1784</v>
      </c>
    </row>
    <row r="354" spans="1:20" x14ac:dyDescent="0.25">
      <c r="A354" s="2" t="s">
        <v>423</v>
      </c>
      <c r="B354" s="6" t="s">
        <v>1151</v>
      </c>
      <c r="C354" s="6" t="s">
        <v>29</v>
      </c>
      <c r="D354" s="6" t="s">
        <v>32</v>
      </c>
      <c r="E354" s="8" t="s">
        <v>1417</v>
      </c>
      <c r="F354" s="8" t="s">
        <v>1715</v>
      </c>
      <c r="G354" s="8" t="s">
        <v>1716</v>
      </c>
      <c r="H354" s="8" t="s">
        <v>1717</v>
      </c>
      <c r="I354" s="8">
        <v>212230</v>
      </c>
      <c r="J354" s="8" t="s">
        <v>45</v>
      </c>
      <c r="K354" s="11">
        <v>14200000000</v>
      </c>
      <c r="L354" s="13">
        <f>$K354/SUMIFS($K$1:$K$499,E$1:E$499,E354)*100</f>
        <v>2.2647527910685805</v>
      </c>
      <c r="M354" s="13">
        <f>$K354/SUMIFS($K$1:$K$499,F$1:F$499,F354)*100</f>
        <v>43.692307692307693</v>
      </c>
      <c r="N354" s="13">
        <f>$K354/SUMIFS($K$1:$K$499,G$1:G$499,G354)*100</f>
        <v>61.739130434782609</v>
      </c>
      <c r="O354" s="13">
        <f>$K354/SUMIFS($K$1:$K$499,H$1:H$499,H354)*100</f>
        <v>100</v>
      </c>
      <c r="P354" s="13">
        <f>$K354/SUMIFS($K$1:$K$499,I$1:I$499,I354)*100</f>
        <v>100</v>
      </c>
      <c r="Q354" s="13">
        <f t="shared" si="10"/>
        <v>5.1291052046529257</v>
      </c>
      <c r="R354" s="13">
        <f t="shared" si="11"/>
        <v>1909.0177514792899</v>
      </c>
      <c r="S354" s="13" t="s">
        <v>1751</v>
      </c>
      <c r="T354" s="28" t="s">
        <v>1774</v>
      </c>
    </row>
    <row r="355" spans="1:20" x14ac:dyDescent="0.25">
      <c r="A355" s="1" t="s">
        <v>429</v>
      </c>
      <c r="B355" s="5" t="s">
        <v>1152</v>
      </c>
      <c r="C355" s="5" t="s">
        <v>29</v>
      </c>
      <c r="D355" s="5" t="s">
        <v>1143</v>
      </c>
      <c r="E355" s="7" t="s">
        <v>1528</v>
      </c>
      <c r="F355" s="7" t="s">
        <v>1554</v>
      </c>
      <c r="G355" s="7" t="s">
        <v>108</v>
      </c>
      <c r="H355" s="7" t="s">
        <v>1718</v>
      </c>
      <c r="I355" s="7">
        <v>325320</v>
      </c>
      <c r="J355" s="7" t="s">
        <v>98</v>
      </c>
      <c r="K355" s="10">
        <v>5000000000</v>
      </c>
      <c r="L355" s="14">
        <f>$K355/SUMIFS($K$1:$K$499,E$1:E$499,E355)*100</f>
        <v>0.4015935230996594</v>
      </c>
      <c r="M355" s="14">
        <f>$K355/SUMIFS($K$1:$K$499,F$1:F$499,F355)*100</f>
        <v>0.64554445219097789</v>
      </c>
      <c r="N355" s="14">
        <f>$K355/SUMIFS($K$1:$K$499,G$1:G$499,G355)*100</f>
        <v>51.546391752577314</v>
      </c>
      <c r="O355" s="14">
        <f>$K355/SUMIFS($K$1:$K$499,H$1:H$499,H355)*100</f>
        <v>100</v>
      </c>
      <c r="P355" s="14">
        <f>$K355/SUMIFS($K$1:$K$499,I$1:I$499,I355)*100</f>
        <v>100</v>
      </c>
      <c r="Q355" s="14">
        <f t="shared" si="10"/>
        <v>0.16127735779559665</v>
      </c>
      <c r="R355" s="14">
        <f t="shared" si="11"/>
        <v>0.41672763975454974</v>
      </c>
      <c r="S355" s="14" t="s">
        <v>1431</v>
      </c>
      <c r="T355" s="29" t="s">
        <v>1784</v>
      </c>
    </row>
    <row r="356" spans="1:20" x14ac:dyDescent="0.25">
      <c r="A356" s="2" t="s">
        <v>468</v>
      </c>
      <c r="B356" s="6" t="s">
        <v>1153</v>
      </c>
      <c r="C356" s="6" t="s">
        <v>29</v>
      </c>
      <c r="D356" s="6" t="s">
        <v>31</v>
      </c>
      <c r="E356" s="8" t="s">
        <v>1528</v>
      </c>
      <c r="F356" s="8" t="s">
        <v>1554</v>
      </c>
      <c r="G356" s="8" t="s">
        <v>107</v>
      </c>
      <c r="H356" s="8" t="s">
        <v>1711</v>
      </c>
      <c r="I356" s="8">
        <v>325199</v>
      </c>
      <c r="J356" s="8" t="s">
        <v>95</v>
      </c>
      <c r="K356" s="11">
        <v>5100000000</v>
      </c>
      <c r="L356" s="13">
        <f>$K356/SUMIFS($K$1:$K$499,E$1:E$499,E356)*100</f>
        <v>0.40962539356165262</v>
      </c>
      <c r="M356" s="13">
        <f>$K356/SUMIFS($K$1:$K$499,F$1:F$499,F356)*100</f>
        <v>0.65845534123479743</v>
      </c>
      <c r="N356" s="13">
        <f>$K356/SUMIFS($K$1:$K$499,G$1:G$499,G356)*100</f>
        <v>4.0767386091127102</v>
      </c>
      <c r="O356" s="13">
        <f>$K356/SUMIFS($K$1:$K$499,H$1:H$499,H356)*100</f>
        <v>4.3889845094664368</v>
      </c>
      <c r="P356" s="13">
        <f>$K356/SUMIFS($K$1:$K$499,I$1:I$499,I356)*100</f>
        <v>4.3889845094664368</v>
      </c>
      <c r="Q356" s="13">
        <f t="shared" si="10"/>
        <v>0.16779296305053878</v>
      </c>
      <c r="R356" s="13">
        <f t="shared" si="11"/>
        <v>0.43356343640063355</v>
      </c>
      <c r="S356" s="13" t="s">
        <v>1431</v>
      </c>
      <c r="T356" s="28" t="s">
        <v>1784</v>
      </c>
    </row>
    <row r="357" spans="1:20" x14ac:dyDescent="0.25">
      <c r="A357" s="1" t="s">
        <v>470</v>
      </c>
      <c r="B357" s="5" t="s">
        <v>1154</v>
      </c>
      <c r="C357" s="5" t="s">
        <v>29</v>
      </c>
      <c r="D357" s="5" t="s">
        <v>1136</v>
      </c>
      <c r="E357" s="7" t="s">
        <v>1528</v>
      </c>
      <c r="F357" s="7" t="s">
        <v>1566</v>
      </c>
      <c r="G357" s="7" t="s">
        <v>1567</v>
      </c>
      <c r="H357" s="7" t="s">
        <v>1719</v>
      </c>
      <c r="I357" s="7">
        <v>322212</v>
      </c>
      <c r="J357" s="7" t="s">
        <v>89</v>
      </c>
      <c r="K357" s="10">
        <v>22800000000</v>
      </c>
      <c r="L357" s="14">
        <f>$K357/SUMIFS($K$1:$K$499,E$1:E$499,E357)*100</f>
        <v>1.8312664653344473</v>
      </c>
      <c r="M357" s="14">
        <f>$K357/SUMIFS($K$1:$K$499,F$1:F$499,F357)*100</f>
        <v>34.285714285714285</v>
      </c>
      <c r="N357" s="14">
        <f>$K357/SUMIFS($K$1:$K$499,G$1:G$499,G357)*100</f>
        <v>34.285714285714285</v>
      </c>
      <c r="O357" s="14">
        <f>$K357/SUMIFS($K$1:$K$499,H$1:H$499,H357)*100</f>
        <v>47.401247401247403</v>
      </c>
      <c r="P357" s="14">
        <f>$K357/SUMIFS($K$1:$K$499,I$1:I$499,I357)*100</f>
        <v>100</v>
      </c>
      <c r="Q357" s="14">
        <f t="shared" si="10"/>
        <v>3.3535368670585202</v>
      </c>
      <c r="R357" s="14">
        <f t="shared" si="11"/>
        <v>1175.5102040816325</v>
      </c>
      <c r="S357" s="14" t="s">
        <v>1431</v>
      </c>
      <c r="T357" s="29" t="s">
        <v>1781</v>
      </c>
    </row>
    <row r="358" spans="1:20" x14ac:dyDescent="0.25">
      <c r="A358" s="2" t="s">
        <v>1155</v>
      </c>
      <c r="B358" s="6" t="s">
        <v>1156</v>
      </c>
      <c r="C358" s="6" t="s">
        <v>29</v>
      </c>
      <c r="D358" s="6" t="s">
        <v>93</v>
      </c>
      <c r="E358" s="8" t="s">
        <v>1417</v>
      </c>
      <c r="F358" s="8" t="s">
        <v>1418</v>
      </c>
      <c r="G358" s="8" t="s">
        <v>77</v>
      </c>
      <c r="H358" s="8" t="s">
        <v>1584</v>
      </c>
      <c r="I358" s="8">
        <v>211120</v>
      </c>
      <c r="J358" s="8" t="s">
        <v>43</v>
      </c>
      <c r="K358" s="11">
        <v>27000000000</v>
      </c>
      <c r="L358" s="13">
        <f>$K358/SUMIFS($K$1:$K$499,E$1:E$499,E358)*100</f>
        <v>4.3062200956937797</v>
      </c>
      <c r="M358" s="13">
        <f>$K358/SUMIFS($K$1:$K$499,F$1:F$499,F358)*100</f>
        <v>5.2376333656644034</v>
      </c>
      <c r="N358" s="13">
        <f>$K358/SUMIFS($K$1:$K$499,G$1:G$499,G358)*100</f>
        <v>5.2376333656644034</v>
      </c>
      <c r="O358" s="13">
        <f>$K358/SUMIFS($K$1:$K$499,H$1:H$499,H358)*100</f>
        <v>5.2376333656644034</v>
      </c>
      <c r="P358" s="13">
        <f>$K358/SUMIFS($K$1:$K$499,I$1:I$499,I358)*100</f>
        <v>5.2376333656644034</v>
      </c>
      <c r="Q358" s="13">
        <f t="shared" si="10"/>
        <v>18.543531512556946</v>
      </c>
      <c r="R358" s="13">
        <f t="shared" si="11"/>
        <v>27.432803273121028</v>
      </c>
      <c r="S358" s="13" t="s">
        <v>1751</v>
      </c>
      <c r="T358" s="28" t="s">
        <v>1773</v>
      </c>
    </row>
    <row r="359" spans="1:20" x14ac:dyDescent="0.25">
      <c r="A359" s="1" t="s">
        <v>1157</v>
      </c>
      <c r="B359" s="5" t="s">
        <v>1158</v>
      </c>
      <c r="C359" s="5" t="s">
        <v>29</v>
      </c>
      <c r="D359" s="5" t="s">
        <v>31</v>
      </c>
      <c r="E359" s="7" t="s">
        <v>1528</v>
      </c>
      <c r="F359" s="7" t="s">
        <v>1554</v>
      </c>
      <c r="G359" s="7" t="s">
        <v>107</v>
      </c>
      <c r="H359" s="7" t="s">
        <v>1711</v>
      </c>
      <c r="I359" s="7">
        <v>325199</v>
      </c>
      <c r="J359" s="7" t="s">
        <v>95</v>
      </c>
      <c r="K359" s="10">
        <v>35400000000</v>
      </c>
      <c r="L359" s="14">
        <f>$K359/SUMIFS($K$1:$K$499,E$1:E$499,E359)*100</f>
        <v>2.8432821435455891</v>
      </c>
      <c r="M359" s="14">
        <f>$K359/SUMIFS($K$1:$K$499,F$1:F$499,F359)*100</f>
        <v>4.5704547215121227</v>
      </c>
      <c r="N359" s="14">
        <f>$K359/SUMIFS($K$1:$K$499,G$1:G$499,G359)*100</f>
        <v>28.297362110311752</v>
      </c>
      <c r="O359" s="14">
        <f>$K359/SUMIFS($K$1:$K$499,H$1:H$499,H359)*100</f>
        <v>30.464716006884679</v>
      </c>
      <c r="P359" s="14">
        <f>$K359/SUMIFS($K$1:$K$499,I$1:I$499,I359)*100</f>
        <v>30.464716006884679</v>
      </c>
      <c r="Q359" s="14">
        <f t="shared" si="10"/>
        <v>8.0842533478052001</v>
      </c>
      <c r="R359" s="14">
        <f t="shared" si="11"/>
        <v>20.889056361392456</v>
      </c>
      <c r="S359" s="14" t="s">
        <v>1431</v>
      </c>
      <c r="T359" s="29" t="s">
        <v>1784</v>
      </c>
    </row>
    <row r="360" spans="1:20" x14ac:dyDescent="0.25">
      <c r="A360" s="2" t="s">
        <v>1159</v>
      </c>
      <c r="B360" s="6" t="s">
        <v>1160</v>
      </c>
      <c r="C360" s="6" t="s">
        <v>29</v>
      </c>
      <c r="D360" s="6" t="s">
        <v>1161</v>
      </c>
      <c r="E360" s="8" t="s">
        <v>1417</v>
      </c>
      <c r="F360" s="8" t="s">
        <v>1715</v>
      </c>
      <c r="G360" s="8" t="s">
        <v>1720</v>
      </c>
      <c r="H360" s="8" t="s">
        <v>1721</v>
      </c>
      <c r="I360" s="8">
        <v>212321</v>
      </c>
      <c r="J360" s="8" t="s">
        <v>46</v>
      </c>
      <c r="K360" s="11">
        <v>4700000000</v>
      </c>
      <c r="L360" s="13">
        <f>$K360/SUMIFS($K$1:$K$499,E$1:E$499,E360)*100</f>
        <v>0.74960127591706538</v>
      </c>
      <c r="M360" s="13">
        <f>$K360/SUMIFS($K$1:$K$499,F$1:F$499,F360)*100</f>
        <v>14.461538461538462</v>
      </c>
      <c r="N360" s="13">
        <f>$K360/SUMIFS($K$1:$K$499,G$1:G$499,G360)*100</f>
        <v>49.473684210526315</v>
      </c>
      <c r="O360" s="13">
        <f>$K360/SUMIFS($K$1:$K$499,H$1:H$499,H360)*100</f>
        <v>49.473684210526315</v>
      </c>
      <c r="P360" s="13">
        <f>$K360/SUMIFS($K$1:$K$499,I$1:I$499,I360)*100</f>
        <v>49.473684210526315</v>
      </c>
      <c r="Q360" s="13">
        <f t="shared" si="10"/>
        <v>0.56190207285649241</v>
      </c>
      <c r="R360" s="13">
        <f t="shared" si="11"/>
        <v>209.1360946745562</v>
      </c>
      <c r="S360" s="13" t="s">
        <v>1751</v>
      </c>
      <c r="T360" s="28" t="s">
        <v>1774</v>
      </c>
    </row>
    <row r="361" spans="1:20" x14ac:dyDescent="0.25">
      <c r="A361" s="1" t="s">
        <v>1162</v>
      </c>
      <c r="B361" s="5" t="s">
        <v>1163</v>
      </c>
      <c r="C361" s="5" t="s">
        <v>29</v>
      </c>
      <c r="D361" s="5" t="s">
        <v>1143</v>
      </c>
      <c r="E361" s="7" t="s">
        <v>1528</v>
      </c>
      <c r="F361" s="7" t="s">
        <v>1554</v>
      </c>
      <c r="G361" s="7" t="s">
        <v>110</v>
      </c>
      <c r="H361" s="7" t="s">
        <v>1706</v>
      </c>
      <c r="I361" s="7">
        <v>325998</v>
      </c>
      <c r="J361" s="7" t="s">
        <v>104</v>
      </c>
      <c r="K361" s="10">
        <v>9400000000</v>
      </c>
      <c r="L361" s="14">
        <f>$K361/SUMIFS($K$1:$K$499,E$1:E$499,E361)*100</f>
        <v>0.75499582342735982</v>
      </c>
      <c r="M361" s="14">
        <f>$K361/SUMIFS($K$1:$K$499,F$1:F$499,F361)*100</f>
        <v>1.2136235701190383</v>
      </c>
      <c r="N361" s="14">
        <f>$K361/SUMIFS($K$1:$K$499,G$1:G$499,G361)*100</f>
        <v>9.591836734693878</v>
      </c>
      <c r="O361" s="14">
        <f>$K361/SUMIFS($K$1:$K$499,H$1:H$499,H361)*100</f>
        <v>9.591836734693878</v>
      </c>
      <c r="P361" s="14">
        <f>$K361/SUMIFS($K$1:$K$499,I$1:I$499,I361)*100</f>
        <v>9.591836734693878</v>
      </c>
      <c r="Q361" s="14">
        <f t="shared" si="10"/>
        <v>0.57001869339275713</v>
      </c>
      <c r="R361" s="14">
        <f t="shared" si="11"/>
        <v>1.4728821699484804</v>
      </c>
      <c r="S361" s="14" t="s">
        <v>1431</v>
      </c>
      <c r="T361" s="29" t="s">
        <v>1784</v>
      </c>
    </row>
    <row r="362" spans="1:20" x14ac:dyDescent="0.25">
      <c r="A362" s="2" t="s">
        <v>1164</v>
      </c>
      <c r="B362" s="6" t="s">
        <v>1165</v>
      </c>
      <c r="C362" s="6" t="s">
        <v>29</v>
      </c>
      <c r="D362" s="6" t="s">
        <v>30</v>
      </c>
      <c r="E362" s="8" t="s">
        <v>1417</v>
      </c>
      <c r="F362" s="8" t="s">
        <v>1715</v>
      </c>
      <c r="G362" s="8" t="s">
        <v>1716</v>
      </c>
      <c r="H362" s="8" t="s">
        <v>1722</v>
      </c>
      <c r="I362" s="8">
        <v>212221</v>
      </c>
      <c r="J362" s="8" t="s">
        <v>44</v>
      </c>
      <c r="K362" s="11">
        <v>8800000000</v>
      </c>
      <c r="L362" s="13">
        <f>$K362/SUMIFS($K$1:$K$499,E$1:E$499,E362)*100</f>
        <v>1.4035087719298245</v>
      </c>
      <c r="M362" s="13">
        <f>$K362/SUMIFS($K$1:$K$499,F$1:F$499,F362)*100</f>
        <v>27.076923076923077</v>
      </c>
      <c r="N362" s="13">
        <f>$K362/SUMIFS($K$1:$K$499,G$1:G$499,G362)*100</f>
        <v>38.260869565217391</v>
      </c>
      <c r="O362" s="13">
        <f>$K362/SUMIFS($K$1:$K$499,H$1:H$499,H362)*100</f>
        <v>100</v>
      </c>
      <c r="P362" s="13">
        <f>$K362/SUMIFS($K$1:$K$499,I$1:I$499,I362)*100</f>
        <v>100</v>
      </c>
      <c r="Q362" s="13">
        <f t="shared" si="10"/>
        <v>1.9698368728839641</v>
      </c>
      <c r="R362" s="13">
        <f t="shared" si="11"/>
        <v>733.15976331360946</v>
      </c>
      <c r="S362" s="13" t="s">
        <v>1751</v>
      </c>
      <c r="T362" s="28" t="s">
        <v>1774</v>
      </c>
    </row>
    <row r="363" spans="1:20" x14ac:dyDescent="0.25">
      <c r="A363" s="1" t="s">
        <v>1166</v>
      </c>
      <c r="B363" s="5" t="s">
        <v>1167</v>
      </c>
      <c r="C363" s="5" t="s">
        <v>29</v>
      </c>
      <c r="D363" s="5" t="s">
        <v>34</v>
      </c>
      <c r="E363" s="7" t="s">
        <v>1426</v>
      </c>
      <c r="F363" s="7" t="s">
        <v>1429</v>
      </c>
      <c r="G363" s="7" t="s">
        <v>1723</v>
      </c>
      <c r="H363" s="7" t="s">
        <v>1724</v>
      </c>
      <c r="I363" s="7">
        <v>331110</v>
      </c>
      <c r="J363" s="7" t="s">
        <v>113</v>
      </c>
      <c r="K363" s="10">
        <v>23800000000</v>
      </c>
      <c r="L363" s="14">
        <f>$K363/SUMIFS($K$1:$K$499,E$1:E$499,E363)*100</f>
        <v>1.1273485117219098</v>
      </c>
      <c r="M363" s="14">
        <f>$K363/SUMIFS($K$1:$K$499,F$1:F$499,F363)*100</f>
        <v>100</v>
      </c>
      <c r="N363" s="14">
        <f>$K363/SUMIFS($K$1:$K$499,G$1:G$499,G363)*100</f>
        <v>100</v>
      </c>
      <c r="O363" s="14">
        <f>$K363/SUMIFS($K$1:$K$499,H$1:H$499,H363)*100</f>
        <v>100</v>
      </c>
      <c r="P363" s="14">
        <f>$K363/SUMIFS($K$1:$K$499,I$1:I$499,I363)*100</f>
        <v>100</v>
      </c>
      <c r="Q363" s="14">
        <f t="shared" si="10"/>
        <v>1.2709146668816049</v>
      </c>
      <c r="R363" s="14">
        <f t="shared" si="11"/>
        <v>10000</v>
      </c>
      <c r="S363" s="14" t="s">
        <v>1431</v>
      </c>
      <c r="T363" s="29" t="s">
        <v>1786</v>
      </c>
    </row>
    <row r="364" spans="1:20" x14ac:dyDescent="0.25">
      <c r="A364" s="2" t="s">
        <v>1168</v>
      </c>
      <c r="B364" s="6" t="s">
        <v>1169</v>
      </c>
      <c r="C364" s="6" t="s">
        <v>29</v>
      </c>
      <c r="D364" s="6" t="s">
        <v>1136</v>
      </c>
      <c r="E364" s="8" t="s">
        <v>1528</v>
      </c>
      <c r="F364" s="8" t="s">
        <v>1566</v>
      </c>
      <c r="G364" s="8" t="s">
        <v>1567</v>
      </c>
      <c r="H364" s="8" t="s">
        <v>1719</v>
      </c>
      <c r="I364" s="8">
        <v>322211</v>
      </c>
      <c r="J364" s="8" t="s">
        <v>88</v>
      </c>
      <c r="K364" s="11">
        <v>7000000000</v>
      </c>
      <c r="L364" s="13">
        <f>$K364/SUMIFS($K$1:$K$499,E$1:E$499,E364)*100</f>
        <v>0.56223093233952326</v>
      </c>
      <c r="M364" s="13">
        <f>$K364/SUMIFS($K$1:$K$499,F$1:F$499,F364)*100</f>
        <v>10.526315789473683</v>
      </c>
      <c r="N364" s="13">
        <f>$K364/SUMIFS($K$1:$K$499,G$1:G$499,G364)*100</f>
        <v>10.526315789473683</v>
      </c>
      <c r="O364" s="13">
        <f>$K364/SUMIFS($K$1:$K$499,H$1:H$499,H364)*100</f>
        <v>14.553014553014554</v>
      </c>
      <c r="P364" s="13">
        <f>$K364/SUMIFS($K$1:$K$499,I$1:I$499,I364)*100</f>
        <v>27.66798418972332</v>
      </c>
      <c r="Q364" s="13">
        <f t="shared" si="10"/>
        <v>0.31610362127936958</v>
      </c>
      <c r="R364" s="13">
        <f t="shared" si="11"/>
        <v>110.80332409972297</v>
      </c>
      <c r="S364" s="13" t="s">
        <v>1431</v>
      </c>
      <c r="T364" s="28" t="s">
        <v>1781</v>
      </c>
    </row>
    <row r="365" spans="1:20" x14ac:dyDescent="0.25">
      <c r="A365" s="1" t="s">
        <v>1170</v>
      </c>
      <c r="B365" s="5" t="s">
        <v>1171</v>
      </c>
      <c r="C365" s="5" t="s">
        <v>29</v>
      </c>
      <c r="D365" s="5" t="s">
        <v>31</v>
      </c>
      <c r="E365" s="7" t="s">
        <v>1528</v>
      </c>
      <c r="F365" s="7" t="s">
        <v>1554</v>
      </c>
      <c r="G365" s="7" t="s">
        <v>109</v>
      </c>
      <c r="H365" s="7" t="s">
        <v>1725</v>
      </c>
      <c r="I365" s="7">
        <v>325510</v>
      </c>
      <c r="J365" s="7" t="s">
        <v>100</v>
      </c>
      <c r="K365" s="10">
        <v>15100000000</v>
      </c>
      <c r="L365" s="14">
        <f>$K365/SUMIFS($K$1:$K$499,E$1:E$499,E365)*100</f>
        <v>1.2128124397609714</v>
      </c>
      <c r="M365" s="14">
        <f>$K365/SUMIFS($K$1:$K$499,F$1:F$499,F365)*100</f>
        <v>1.9495442456167533</v>
      </c>
      <c r="N365" s="14">
        <f>$K365/SUMIFS($K$1:$K$499,G$1:G$499,G365)*100</f>
        <v>45.757575757575758</v>
      </c>
      <c r="O365" s="14">
        <f>$K365/SUMIFS($K$1:$K$499,H$1:H$499,H365)*100</f>
        <v>45.757575757575758</v>
      </c>
      <c r="P365" s="14">
        <f>$K365/SUMIFS($K$1:$K$499,I$1:I$499,I365)*100</f>
        <v>45.757575757575758</v>
      </c>
      <c r="Q365" s="14">
        <f t="shared" si="10"/>
        <v>1.4709140140389598</v>
      </c>
      <c r="R365" s="14">
        <f t="shared" si="11"/>
        <v>3.8007227656173956</v>
      </c>
      <c r="S365" s="14" t="s">
        <v>1431</v>
      </c>
      <c r="T365" s="29" t="s">
        <v>1784</v>
      </c>
    </row>
    <row r="366" spans="1:20" x14ac:dyDescent="0.25">
      <c r="A366" s="2" t="s">
        <v>1172</v>
      </c>
      <c r="B366" s="6" t="s">
        <v>1173</v>
      </c>
      <c r="C366" s="6" t="s">
        <v>29</v>
      </c>
      <c r="D366" s="6" t="s">
        <v>1136</v>
      </c>
      <c r="E366" s="8" t="s">
        <v>1407</v>
      </c>
      <c r="F366" s="8" t="s">
        <v>1414</v>
      </c>
      <c r="G366" s="8" t="s">
        <v>1726</v>
      </c>
      <c r="H366" s="8" t="s">
        <v>1727</v>
      </c>
      <c r="I366" s="8">
        <v>561910</v>
      </c>
      <c r="J366" s="8" t="s">
        <v>275</v>
      </c>
      <c r="K366" s="11">
        <v>4800000000</v>
      </c>
      <c r="L366" s="13">
        <f>$K366/SUMIFS($K$1:$K$499,E$1:E$499,E366)*100</f>
        <v>3.7914691943127963</v>
      </c>
      <c r="M366" s="13">
        <f>$K366/SUMIFS($K$1:$K$499,F$1:F$499,F366)*100</f>
        <v>4.7619047619047619</v>
      </c>
      <c r="N366" s="13">
        <f>$K366/SUMIFS($K$1:$K$499,G$1:G$499,G366)*100</f>
        <v>100</v>
      </c>
      <c r="O366" s="13">
        <f>$K366/SUMIFS($K$1:$K$499,H$1:H$499,H366)*100</f>
        <v>100</v>
      </c>
      <c r="P366" s="13">
        <f>$K366/SUMIFS($K$1:$K$499,I$1:I$499,I366)*100</f>
        <v>100</v>
      </c>
      <c r="Q366" s="13">
        <f t="shared" si="10"/>
        <v>14.375238651422924</v>
      </c>
      <c r="R366" s="13">
        <f t="shared" si="11"/>
        <v>22.675736961451246</v>
      </c>
      <c r="S366" s="13" t="s">
        <v>1758</v>
      </c>
      <c r="T366" s="28" t="s">
        <v>1822</v>
      </c>
    </row>
    <row r="367" spans="1:20" x14ac:dyDescent="0.25">
      <c r="A367" s="1" t="s">
        <v>1174</v>
      </c>
      <c r="B367" s="5" t="s">
        <v>1175</v>
      </c>
      <c r="C367" s="5" t="s">
        <v>29</v>
      </c>
      <c r="D367" s="5" t="s">
        <v>31</v>
      </c>
      <c r="E367" s="7" t="s">
        <v>1528</v>
      </c>
      <c r="F367" s="7" t="s">
        <v>1554</v>
      </c>
      <c r="G367" s="7" t="s">
        <v>109</v>
      </c>
      <c r="H367" s="7" t="s">
        <v>1725</v>
      </c>
      <c r="I367" s="7">
        <v>325510</v>
      </c>
      <c r="J367" s="7" t="s">
        <v>100</v>
      </c>
      <c r="K367" s="10">
        <v>17900000000</v>
      </c>
      <c r="L367" s="14">
        <f>$K367/SUMIFS($K$1:$K$499,E$1:E$499,E367)*100</f>
        <v>1.4377048126967809</v>
      </c>
      <c r="M367" s="14">
        <f>$K367/SUMIFS($K$1:$K$499,F$1:F$499,F367)*100</f>
        <v>2.3110491388437007</v>
      </c>
      <c r="N367" s="14">
        <f>$K367/SUMIFS($K$1:$K$499,G$1:G$499,G367)*100</f>
        <v>54.242424242424249</v>
      </c>
      <c r="O367" s="14">
        <f>$K367/SUMIFS($K$1:$K$499,H$1:H$499,H367)*100</f>
        <v>54.242424242424249</v>
      </c>
      <c r="P367" s="14">
        <f>$K367/SUMIFS($K$1:$K$499,I$1:I$499,I367)*100</f>
        <v>54.242424242424249</v>
      </c>
      <c r="Q367" s="14">
        <f t="shared" si="10"/>
        <v>2.0669951284514858</v>
      </c>
      <c r="R367" s="14">
        <f t="shared" si="11"/>
        <v>5.3409481221502109</v>
      </c>
      <c r="S367" s="14" t="s">
        <v>1431</v>
      </c>
      <c r="T367" s="29" t="s">
        <v>1784</v>
      </c>
    </row>
    <row r="368" spans="1:20" x14ac:dyDescent="0.25">
      <c r="A368" s="2" t="s">
        <v>1176</v>
      </c>
      <c r="B368" s="6" t="s">
        <v>1177</v>
      </c>
      <c r="C368" s="6" t="s">
        <v>29</v>
      </c>
      <c r="D368" s="6" t="s">
        <v>1161</v>
      </c>
      <c r="E368" s="8" t="s">
        <v>1417</v>
      </c>
      <c r="F368" s="8" t="s">
        <v>1715</v>
      </c>
      <c r="G368" s="8" t="s">
        <v>1720</v>
      </c>
      <c r="H368" s="8" t="s">
        <v>1721</v>
      </c>
      <c r="I368" s="8">
        <v>212321</v>
      </c>
      <c r="J368" s="8" t="s">
        <v>46</v>
      </c>
      <c r="K368" s="11">
        <v>4800000000</v>
      </c>
      <c r="L368" s="13">
        <f>$K368/SUMIFS($K$1:$K$499,E$1:E$499,E368)*100</f>
        <v>0.76555023923444976</v>
      </c>
      <c r="M368" s="13">
        <f>$K368/SUMIFS($K$1:$K$499,F$1:F$499,F368)*100</f>
        <v>14.76923076923077</v>
      </c>
      <c r="N368" s="13">
        <f>$K368/SUMIFS($K$1:$K$499,G$1:G$499,G368)*100</f>
        <v>50.526315789473685</v>
      </c>
      <c r="O368" s="13">
        <f>$K368/SUMIFS($K$1:$K$499,H$1:H$499,H368)*100</f>
        <v>50.526315789473685</v>
      </c>
      <c r="P368" s="13">
        <f>$K368/SUMIFS($K$1:$K$499,I$1:I$499,I368)*100</f>
        <v>50.526315789473685</v>
      </c>
      <c r="Q368" s="13">
        <f t="shared" si="10"/>
        <v>0.58606716879192322</v>
      </c>
      <c r="R368" s="13">
        <f t="shared" si="11"/>
        <v>218.13017751479293</v>
      </c>
      <c r="S368" s="13" t="s">
        <v>1751</v>
      </c>
      <c r="T368" s="28" t="s">
        <v>1774</v>
      </c>
    </row>
    <row r="369" spans="1:20" x14ac:dyDescent="0.25">
      <c r="A369" s="1" t="s">
        <v>1178</v>
      </c>
      <c r="B369" s="5" t="s">
        <v>1179</v>
      </c>
      <c r="C369" s="5" t="s">
        <v>29</v>
      </c>
      <c r="D369" s="5" t="s">
        <v>1136</v>
      </c>
      <c r="E369" s="7" t="s">
        <v>1528</v>
      </c>
      <c r="F369" s="7" t="s">
        <v>1566</v>
      </c>
      <c r="G369" s="7" t="s">
        <v>1567</v>
      </c>
      <c r="H369" s="7" t="s">
        <v>1719</v>
      </c>
      <c r="I369" s="7">
        <v>322211</v>
      </c>
      <c r="J369" s="7" t="s">
        <v>88</v>
      </c>
      <c r="K369" s="10">
        <v>18300000000</v>
      </c>
      <c r="L369" s="14">
        <f>$K369/SUMIFS($K$1:$K$499,E$1:E$499,E369)*100</f>
        <v>1.4698322945447535</v>
      </c>
      <c r="M369" s="14">
        <f>$K369/SUMIFS($K$1:$K$499,F$1:F$499,F369)*100</f>
        <v>27.518796992481203</v>
      </c>
      <c r="N369" s="14">
        <f>$K369/SUMIFS($K$1:$K$499,G$1:G$499,G369)*100</f>
        <v>27.518796992481203</v>
      </c>
      <c r="O369" s="14">
        <f>$K369/SUMIFS($K$1:$K$499,H$1:H$499,H369)*100</f>
        <v>38.045738045738048</v>
      </c>
      <c r="P369" s="14">
        <f>$K369/SUMIFS($K$1:$K$499,I$1:I$499,I369)*100</f>
        <v>72.332015810276687</v>
      </c>
      <c r="Q369" s="14">
        <f t="shared" si="10"/>
        <v>2.1604069740866949</v>
      </c>
      <c r="R369" s="14">
        <f t="shared" si="11"/>
        <v>757.28418791339254</v>
      </c>
      <c r="S369" s="14" t="s">
        <v>1431</v>
      </c>
      <c r="T369" s="29" t="s">
        <v>1781</v>
      </c>
    </row>
    <row r="370" spans="1:20" x14ac:dyDescent="0.25">
      <c r="A370" s="2" t="s">
        <v>307</v>
      </c>
      <c r="B370" s="6" t="s">
        <v>1180</v>
      </c>
      <c r="C370" s="6" t="s">
        <v>35</v>
      </c>
      <c r="D370" s="6" t="s">
        <v>1181</v>
      </c>
      <c r="E370" s="8" t="s">
        <v>1406</v>
      </c>
      <c r="F370" s="8" t="s">
        <v>1410</v>
      </c>
      <c r="G370" s="8" t="s">
        <v>202</v>
      </c>
      <c r="H370" s="8" t="s">
        <v>1728</v>
      </c>
      <c r="I370" s="8">
        <v>531110</v>
      </c>
      <c r="J370" s="8" t="s">
        <v>254</v>
      </c>
      <c r="K370" s="11">
        <v>900000000</v>
      </c>
      <c r="L370" s="13">
        <f>$K370/SUMIFS($K$1:$K$499,E$1:E$499,E370)*100</f>
        <v>1.490066225165563</v>
      </c>
      <c r="M370" s="13">
        <f>$K370/SUMIFS($K$1:$K$499,F$1:F$499,F370)*100</f>
        <v>2.7863777089783279</v>
      </c>
      <c r="N370" s="13">
        <f>$K370/SUMIFS($K$1:$K$499,G$1:G$499,G370)*100</f>
        <v>5.027932960893855</v>
      </c>
      <c r="O370" s="13">
        <f>$K370/SUMIFS($K$1:$K$499,H$1:H$499,H370)*100</f>
        <v>9</v>
      </c>
      <c r="P370" s="13">
        <f>$K370/SUMIFS($K$1:$K$499,I$1:I$499,I370)*100</f>
        <v>9</v>
      </c>
      <c r="Q370" s="13">
        <f t="shared" si="10"/>
        <v>2.2202973553791501</v>
      </c>
      <c r="R370" s="13">
        <f t="shared" si="11"/>
        <v>7.7639007370913156</v>
      </c>
      <c r="S370" s="13" t="s">
        <v>1756</v>
      </c>
      <c r="T370" s="28" t="s">
        <v>35</v>
      </c>
    </row>
    <row r="371" spans="1:20" x14ac:dyDescent="0.25">
      <c r="A371" s="1" t="s">
        <v>318</v>
      </c>
      <c r="B371" s="5" t="s">
        <v>1182</v>
      </c>
      <c r="C371" s="5" t="s">
        <v>35</v>
      </c>
      <c r="D371" s="5" t="s">
        <v>1183</v>
      </c>
      <c r="E371" s="7" t="s">
        <v>1408</v>
      </c>
      <c r="F371" s="7" t="s">
        <v>1604</v>
      </c>
      <c r="G371" s="7" t="s">
        <v>1605</v>
      </c>
      <c r="H371" s="7" t="s">
        <v>1616</v>
      </c>
      <c r="I371" s="7">
        <v>523991</v>
      </c>
      <c r="J371" s="7" t="s">
        <v>244</v>
      </c>
      <c r="K371" s="10">
        <v>7800000000</v>
      </c>
      <c r="L371" s="14">
        <f>$K371/SUMIFS($K$1:$K$499,E$1:E$499,E371)*100</f>
        <v>0.35275442412840263</v>
      </c>
      <c r="M371" s="14">
        <f>$K371/SUMIFS($K$1:$K$499,F$1:F$499,F371)*100</f>
        <v>3.7428023032629558</v>
      </c>
      <c r="N371" s="14">
        <f>$K371/SUMIFS($K$1:$K$499,G$1:G$499,G371)*100</f>
        <v>8.2890541976620611</v>
      </c>
      <c r="O371" s="14">
        <f>$K371/SUMIFS($K$1:$K$499,H$1:H$499,H371)*100</f>
        <v>15.950920245398773</v>
      </c>
      <c r="P371" s="14">
        <f>$K371/SUMIFS($K$1:$K$499,I$1:I$499,I371)*100</f>
        <v>44.571428571428569</v>
      </c>
      <c r="Q371" s="14">
        <f t="shared" si="10"/>
        <v>0.12443568374216096</v>
      </c>
      <c r="R371" s="14">
        <f t="shared" si="11"/>
        <v>14.008569081310487</v>
      </c>
      <c r="S371" s="14" t="s">
        <v>1755</v>
      </c>
      <c r="T371" s="29" t="s">
        <v>1817</v>
      </c>
    </row>
    <row r="372" spans="1:20" x14ac:dyDescent="0.25">
      <c r="A372" s="2" t="s">
        <v>22</v>
      </c>
      <c r="B372" s="6" t="s">
        <v>1184</v>
      </c>
      <c r="C372" s="6" t="s">
        <v>35</v>
      </c>
      <c r="D372" s="6" t="s">
        <v>1185</v>
      </c>
      <c r="E372" s="8" t="s">
        <v>1408</v>
      </c>
      <c r="F372" s="8" t="s">
        <v>1617</v>
      </c>
      <c r="G372" s="8" t="s">
        <v>1618</v>
      </c>
      <c r="H372" s="8" t="s">
        <v>1729</v>
      </c>
      <c r="I372" s="8">
        <v>525990</v>
      </c>
      <c r="J372" s="8" t="s">
        <v>253</v>
      </c>
      <c r="K372" s="11">
        <v>1500000000</v>
      </c>
      <c r="L372" s="13">
        <f>$K372/SUMIFS($K$1:$K$499,E$1:E$499,E372)*100</f>
        <v>6.7837389255462038E-2</v>
      </c>
      <c r="M372" s="13">
        <f>$K372/SUMIFS($K$1:$K$499,F$1:F$499,F372)*100</f>
        <v>3.4786641929499074</v>
      </c>
      <c r="N372" s="13">
        <f>$K372/SUMIFS($K$1:$K$499,G$1:G$499,G372)*100</f>
        <v>3.4786641929499074</v>
      </c>
      <c r="O372" s="13">
        <f>$K372/SUMIFS($K$1:$K$499,H$1:H$499,H372)*100</f>
        <v>4.2348955392433654</v>
      </c>
      <c r="P372" s="13">
        <f>$K372/SUMIFS($K$1:$K$499,I$1:I$499,I372)*100</f>
        <v>4.2348955392433654</v>
      </c>
      <c r="Q372" s="13">
        <f t="shared" si="10"/>
        <v>4.6019113809970761E-3</v>
      </c>
      <c r="R372" s="13">
        <f t="shared" si="11"/>
        <v>12.101104567311831</v>
      </c>
      <c r="S372" s="13" t="s">
        <v>1755</v>
      </c>
      <c r="T372" s="28" t="s">
        <v>1819</v>
      </c>
    </row>
    <row r="373" spans="1:20" x14ac:dyDescent="0.25">
      <c r="A373" s="1" t="s">
        <v>330</v>
      </c>
      <c r="B373" s="5" t="s">
        <v>1186</v>
      </c>
      <c r="C373" s="5" t="s">
        <v>35</v>
      </c>
      <c r="D373" s="5" t="s">
        <v>1181</v>
      </c>
      <c r="E373" s="7" t="s">
        <v>1406</v>
      </c>
      <c r="F373" s="7" t="s">
        <v>1410</v>
      </c>
      <c r="G373" s="7" t="s">
        <v>202</v>
      </c>
      <c r="H373" s="7" t="s">
        <v>1728</v>
      </c>
      <c r="I373" s="7">
        <v>531110</v>
      </c>
      <c r="J373" s="7" t="s">
        <v>254</v>
      </c>
      <c r="K373" s="10">
        <v>2300000000</v>
      </c>
      <c r="L373" s="14">
        <f>$K373/SUMIFS($K$1:$K$499,E$1:E$499,E373)*100</f>
        <v>3.8079470198675498</v>
      </c>
      <c r="M373" s="14">
        <f>$K373/SUMIFS($K$1:$K$499,F$1:F$499,F373)*100</f>
        <v>7.1207430340557281</v>
      </c>
      <c r="N373" s="14">
        <f>$K373/SUMIFS($K$1:$K$499,G$1:G$499,G373)*100</f>
        <v>12.849162011173185</v>
      </c>
      <c r="O373" s="14">
        <f>$K373/SUMIFS($K$1:$K$499,H$1:H$499,H373)*100</f>
        <v>23</v>
      </c>
      <c r="P373" s="14">
        <f>$K373/SUMIFS($K$1:$K$499,I$1:I$499,I373)*100</f>
        <v>23</v>
      </c>
      <c r="Q373" s="14">
        <f t="shared" si="10"/>
        <v>14.500460506118154</v>
      </c>
      <c r="R373" s="14">
        <f t="shared" si="11"/>
        <v>50.704981357053178</v>
      </c>
      <c r="S373" s="14" t="s">
        <v>1756</v>
      </c>
      <c r="T373" s="29" t="s">
        <v>35</v>
      </c>
    </row>
    <row r="374" spans="1:20" x14ac:dyDescent="0.25">
      <c r="A374" s="2" t="s">
        <v>347</v>
      </c>
      <c r="B374" s="6" t="s">
        <v>1187</v>
      </c>
      <c r="C374" s="6" t="s">
        <v>35</v>
      </c>
      <c r="D374" s="6" t="s">
        <v>1185</v>
      </c>
      <c r="E374" s="8" t="s">
        <v>1408</v>
      </c>
      <c r="F374" s="8" t="s">
        <v>1617</v>
      </c>
      <c r="G374" s="8" t="s">
        <v>1618</v>
      </c>
      <c r="H374" s="8" t="s">
        <v>1729</v>
      </c>
      <c r="I374" s="8">
        <v>525990</v>
      </c>
      <c r="J374" s="8" t="s">
        <v>253</v>
      </c>
      <c r="K374" s="11">
        <v>2900000000</v>
      </c>
      <c r="L374" s="13">
        <f>$K374/SUMIFS($K$1:$K$499,E$1:E$499,E374)*100</f>
        <v>0.13115228589389327</v>
      </c>
      <c r="M374" s="13">
        <f>$K374/SUMIFS($K$1:$K$499,F$1:F$499,F374)*100</f>
        <v>6.725417439703155</v>
      </c>
      <c r="N374" s="13">
        <f>$K374/SUMIFS($K$1:$K$499,G$1:G$499,G374)*100</f>
        <v>6.725417439703155</v>
      </c>
      <c r="O374" s="13">
        <f>$K374/SUMIFS($K$1:$K$499,H$1:H$499,H374)*100</f>
        <v>8.1874647092038408</v>
      </c>
      <c r="P374" s="13">
        <f>$K374/SUMIFS($K$1:$K$499,I$1:I$499,I374)*100</f>
        <v>8.1874647092038408</v>
      </c>
      <c r="Q374" s="13">
        <f t="shared" si="10"/>
        <v>1.7200922095193517E-2</v>
      </c>
      <c r="R374" s="13">
        <f t="shared" si="11"/>
        <v>45.231239738263341</v>
      </c>
      <c r="S374" s="13" t="s">
        <v>1755</v>
      </c>
      <c r="T374" s="28" t="s">
        <v>1819</v>
      </c>
    </row>
    <row r="375" spans="1:20" x14ac:dyDescent="0.25">
      <c r="A375" s="1" t="s">
        <v>353</v>
      </c>
      <c r="B375" s="5" t="s">
        <v>1188</v>
      </c>
      <c r="C375" s="5" t="s">
        <v>35</v>
      </c>
      <c r="D375" s="5" t="s">
        <v>36</v>
      </c>
      <c r="E375" s="7" t="s">
        <v>1408</v>
      </c>
      <c r="F375" s="7" t="s">
        <v>1607</v>
      </c>
      <c r="G375" s="7" t="s">
        <v>1608</v>
      </c>
      <c r="H375" s="7" t="s">
        <v>1730</v>
      </c>
      <c r="I375" s="7">
        <v>522292</v>
      </c>
      <c r="J375" s="7" t="s">
        <v>235</v>
      </c>
      <c r="K375" s="10">
        <v>23100000000</v>
      </c>
      <c r="L375" s="14">
        <f>$K375/SUMIFS($K$1:$K$499,E$1:E$499,E375)*100</f>
        <v>1.0446957945341153</v>
      </c>
      <c r="M375" s="14">
        <f>$K375/SUMIFS($K$1:$K$499,F$1:F$499,F375)*100</f>
        <v>3.5162493340436871</v>
      </c>
      <c r="N375" s="14">
        <f>$K375/SUMIFS($K$1:$K$499,G$1:G$499,G375)*100</f>
        <v>23.146292585170343</v>
      </c>
      <c r="O375" s="14">
        <f>$K375/SUMIFS($K$1:$K$499,H$1:H$499,H375)*100</f>
        <v>100</v>
      </c>
      <c r="P375" s="14">
        <f>$K375/SUMIFS($K$1:$K$499,I$1:I$499,I375)*100</f>
        <v>100</v>
      </c>
      <c r="Q375" s="14">
        <f t="shared" si="10"/>
        <v>1.0913893031172666</v>
      </c>
      <c r="R375" s="14">
        <f t="shared" si="11"/>
        <v>12.364009379162674</v>
      </c>
      <c r="S375" s="14" t="s">
        <v>1755</v>
      </c>
      <c r="T375" s="29" t="s">
        <v>1816</v>
      </c>
    </row>
    <row r="376" spans="1:20" x14ac:dyDescent="0.25">
      <c r="A376" s="2" t="s">
        <v>354</v>
      </c>
      <c r="B376" s="6" t="s">
        <v>1189</v>
      </c>
      <c r="C376" s="6" t="s">
        <v>35</v>
      </c>
      <c r="D376" s="6" t="s">
        <v>1183</v>
      </c>
      <c r="E376" s="8" t="s">
        <v>1406</v>
      </c>
      <c r="F376" s="8" t="s">
        <v>1410</v>
      </c>
      <c r="G376" s="8" t="s">
        <v>1731</v>
      </c>
      <c r="H376" s="8" t="s">
        <v>1732</v>
      </c>
      <c r="I376" s="8">
        <v>531390</v>
      </c>
      <c r="J376" s="8" t="s">
        <v>257</v>
      </c>
      <c r="K376" s="11">
        <v>5800000000</v>
      </c>
      <c r="L376" s="13">
        <f>$K376/SUMIFS($K$1:$K$499,E$1:E$499,E376)*100</f>
        <v>9.6026490066225172</v>
      </c>
      <c r="M376" s="13">
        <f>$K376/SUMIFS($K$1:$K$499,F$1:F$499,F376)*100</f>
        <v>17.956656346749224</v>
      </c>
      <c r="N376" s="13">
        <f>$K376/SUMIFS($K$1:$K$499,G$1:G$499,G376)*100</f>
        <v>40.277777777777779</v>
      </c>
      <c r="O376" s="13">
        <f>$K376/SUMIFS($K$1:$K$499,H$1:H$499,H376)*100</f>
        <v>40.277777777777779</v>
      </c>
      <c r="P376" s="13">
        <f>$K376/SUMIFS($K$1:$K$499,I$1:I$499,I376)*100</f>
        <v>40.277777777777779</v>
      </c>
      <c r="Q376" s="13">
        <f t="shared" si="10"/>
        <v>92.210867944388411</v>
      </c>
      <c r="R376" s="13">
        <f t="shared" si="11"/>
        <v>322.44150715524916</v>
      </c>
      <c r="S376" s="13" t="s">
        <v>1756</v>
      </c>
      <c r="T376" s="28" t="s">
        <v>35</v>
      </c>
    </row>
    <row r="377" spans="1:20" x14ac:dyDescent="0.25">
      <c r="A377" s="1" t="s">
        <v>393</v>
      </c>
      <c r="B377" s="5" t="s">
        <v>1190</v>
      </c>
      <c r="C377" s="5" t="s">
        <v>35</v>
      </c>
      <c r="D377" s="5" t="s">
        <v>1183</v>
      </c>
      <c r="E377" s="7" t="s">
        <v>1408</v>
      </c>
      <c r="F377" s="7" t="s">
        <v>1617</v>
      </c>
      <c r="G377" s="7" t="s">
        <v>1618</v>
      </c>
      <c r="H377" s="7" t="s">
        <v>1729</v>
      </c>
      <c r="I377" s="7">
        <v>525990</v>
      </c>
      <c r="J377" s="7" t="s">
        <v>253</v>
      </c>
      <c r="K377" s="10">
        <v>3220000000</v>
      </c>
      <c r="L377" s="14">
        <f>$K377/SUMIFS($K$1:$K$499,E$1:E$499,E377)*100</f>
        <v>0.14562426226839184</v>
      </c>
      <c r="M377" s="14">
        <f>$K377/SUMIFS($K$1:$K$499,F$1:F$499,F377)*100</f>
        <v>7.4675324675324672</v>
      </c>
      <c r="N377" s="14">
        <f>$K377/SUMIFS($K$1:$K$499,G$1:G$499,G377)*100</f>
        <v>7.4675324675324672</v>
      </c>
      <c r="O377" s="14">
        <f>$K377/SUMIFS($K$1:$K$499,H$1:H$499,H377)*100</f>
        <v>9.0909090909090917</v>
      </c>
      <c r="P377" s="14">
        <f>$K377/SUMIFS($K$1:$K$499,I$1:I$499,I377)*100</f>
        <v>9.0909090909090917</v>
      </c>
      <c r="Q377" s="14">
        <f t="shared" si="10"/>
        <v>2.1206425761213371E-2</v>
      </c>
      <c r="R377" s="14">
        <f t="shared" si="11"/>
        <v>55.76404115365154</v>
      </c>
      <c r="S377" s="14" t="s">
        <v>1755</v>
      </c>
      <c r="T377" s="29" t="s">
        <v>1819</v>
      </c>
    </row>
    <row r="378" spans="1:20" x14ac:dyDescent="0.25">
      <c r="A378" s="2" t="s">
        <v>396</v>
      </c>
      <c r="B378" s="6" t="s">
        <v>1191</v>
      </c>
      <c r="C378" s="6" t="s">
        <v>35</v>
      </c>
      <c r="D378" s="6" t="s">
        <v>1192</v>
      </c>
      <c r="E378" s="8" t="s">
        <v>1408</v>
      </c>
      <c r="F378" s="8" t="s">
        <v>1617</v>
      </c>
      <c r="G378" s="8" t="s">
        <v>1618</v>
      </c>
      <c r="H378" s="8" t="s">
        <v>1619</v>
      </c>
      <c r="I378" s="8">
        <v>525920</v>
      </c>
      <c r="J378" s="8" t="s">
        <v>252</v>
      </c>
      <c r="K378" s="11">
        <v>1000000000</v>
      </c>
      <c r="L378" s="13">
        <f>$K378/SUMIFS($K$1:$K$499,E$1:E$499,E378)*100</f>
        <v>4.522492617030803E-2</v>
      </c>
      <c r="M378" s="13">
        <f>$K378/SUMIFS($K$1:$K$499,F$1:F$499,F378)*100</f>
        <v>2.3191094619666046</v>
      </c>
      <c r="N378" s="13">
        <f>$K378/SUMIFS($K$1:$K$499,G$1:G$499,G378)*100</f>
        <v>2.3191094619666046</v>
      </c>
      <c r="O378" s="13">
        <f>$K378/SUMIFS($K$1:$K$499,H$1:H$499,H378)*100</f>
        <v>12.987012987012985</v>
      </c>
      <c r="P378" s="13">
        <f>$K378/SUMIFS($K$1:$K$499,I$1:I$499,I378)*100</f>
        <v>12.987012987012985</v>
      </c>
      <c r="Q378" s="13">
        <f t="shared" si="10"/>
        <v>2.0452939471098121E-3</v>
      </c>
      <c r="R378" s="13">
        <f t="shared" si="11"/>
        <v>5.3782686965830342</v>
      </c>
      <c r="S378" s="13" t="s">
        <v>1755</v>
      </c>
      <c r="T378" s="28" t="s">
        <v>1819</v>
      </c>
    </row>
    <row r="379" spans="1:20" x14ac:dyDescent="0.25">
      <c r="A379" s="1" t="s">
        <v>530</v>
      </c>
      <c r="B379" s="5" t="s">
        <v>1193</v>
      </c>
      <c r="C379" s="5" t="s">
        <v>35</v>
      </c>
      <c r="D379" s="5" t="s">
        <v>1183</v>
      </c>
      <c r="E379" s="7" t="s">
        <v>1408</v>
      </c>
      <c r="F379" s="7" t="s">
        <v>1604</v>
      </c>
      <c r="G379" s="7" t="s">
        <v>1605</v>
      </c>
      <c r="H379" s="7" t="s">
        <v>1616</v>
      </c>
      <c r="I379" s="7">
        <v>523991</v>
      </c>
      <c r="J379" s="7" t="s">
        <v>244</v>
      </c>
      <c r="K379" s="10">
        <v>5500000000</v>
      </c>
      <c r="L379" s="14">
        <f>$K379/SUMIFS($K$1:$K$499,E$1:E$499,E379)*100</f>
        <v>0.24873709393669416</v>
      </c>
      <c r="M379" s="14">
        <f>$K379/SUMIFS($K$1:$K$499,F$1:F$499,F379)*100</f>
        <v>2.6391554702495204</v>
      </c>
      <c r="N379" s="14">
        <f>$K379/SUMIFS($K$1:$K$499,G$1:G$499,G379)*100</f>
        <v>5.8448459086078639</v>
      </c>
      <c r="O379" s="14">
        <f>$K379/SUMIFS($K$1:$K$499,H$1:H$499,H379)*100</f>
        <v>11.247443762781186</v>
      </c>
      <c r="P379" s="14">
        <f>$K379/SUMIFS($K$1:$K$499,I$1:I$499,I379)*100</f>
        <v>31.428571428571427</v>
      </c>
      <c r="Q379" s="14">
        <f t="shared" si="10"/>
        <v>6.1870141900071812E-2</v>
      </c>
      <c r="R379" s="14">
        <f t="shared" si="11"/>
        <v>6.9651415961479666</v>
      </c>
      <c r="S379" s="14" t="s">
        <v>1755</v>
      </c>
      <c r="T379" s="29" t="s">
        <v>1817</v>
      </c>
    </row>
    <row r="380" spans="1:20" x14ac:dyDescent="0.25">
      <c r="A380" s="2" t="s">
        <v>411</v>
      </c>
      <c r="B380" s="6" t="s">
        <v>412</v>
      </c>
      <c r="C380" s="6" t="s">
        <v>35</v>
      </c>
      <c r="D380" s="6" t="s">
        <v>1181</v>
      </c>
      <c r="E380" s="8" t="s">
        <v>1406</v>
      </c>
      <c r="F380" s="8" t="s">
        <v>1410</v>
      </c>
      <c r="G380" s="8" t="s">
        <v>202</v>
      </c>
      <c r="H380" s="8" t="s">
        <v>1728</v>
      </c>
      <c r="I380" s="8">
        <v>531110</v>
      </c>
      <c r="J380" s="8" t="s">
        <v>254</v>
      </c>
      <c r="K380" s="11">
        <v>2700000000</v>
      </c>
      <c r="L380" s="13">
        <f>$K380/SUMIFS($K$1:$K$499,E$1:E$499,E380)*100</f>
        <v>4.4701986754966887</v>
      </c>
      <c r="M380" s="13">
        <f>$K380/SUMIFS($K$1:$K$499,F$1:F$499,F380)*100</f>
        <v>8.3591331269349833</v>
      </c>
      <c r="N380" s="13">
        <f>$K380/SUMIFS($K$1:$K$499,G$1:G$499,G380)*100</f>
        <v>15.083798882681565</v>
      </c>
      <c r="O380" s="13">
        <f>$K380/SUMIFS($K$1:$K$499,H$1:H$499,H380)*100</f>
        <v>27</v>
      </c>
      <c r="P380" s="13">
        <f>$K380/SUMIFS($K$1:$K$499,I$1:I$499,I380)*100</f>
        <v>27</v>
      </c>
      <c r="Q380" s="13">
        <f t="shared" si="10"/>
        <v>19.982676198412349</v>
      </c>
      <c r="R380" s="13">
        <f t="shared" si="11"/>
        <v>69.875106633821829</v>
      </c>
      <c r="S380" s="13" t="s">
        <v>1756</v>
      </c>
      <c r="T380" s="28" t="s">
        <v>35</v>
      </c>
    </row>
    <row r="381" spans="1:20" x14ac:dyDescent="0.25">
      <c r="A381" s="1" t="s">
        <v>415</v>
      </c>
      <c r="B381" s="5" t="s">
        <v>1194</v>
      </c>
      <c r="C381" s="5" t="s">
        <v>35</v>
      </c>
      <c r="D381" s="5" t="s">
        <v>1181</v>
      </c>
      <c r="E381" s="7" t="s">
        <v>1406</v>
      </c>
      <c r="F381" s="7" t="s">
        <v>1410</v>
      </c>
      <c r="G381" s="7" t="s">
        <v>202</v>
      </c>
      <c r="H381" s="7" t="s">
        <v>1728</v>
      </c>
      <c r="I381" s="7">
        <v>531110</v>
      </c>
      <c r="J381" s="7" t="s">
        <v>254</v>
      </c>
      <c r="K381" s="10">
        <v>1400000000</v>
      </c>
      <c r="L381" s="14">
        <f>$K381/SUMIFS($K$1:$K$499,E$1:E$499,E381)*100</f>
        <v>2.3178807947019866</v>
      </c>
      <c r="M381" s="14">
        <f>$K381/SUMIFS($K$1:$K$499,F$1:F$499,F381)*100</f>
        <v>4.3343653250773997</v>
      </c>
      <c r="N381" s="14">
        <f>$K381/SUMIFS($K$1:$K$499,G$1:G$499,G381)*100</f>
        <v>7.8212290502793298</v>
      </c>
      <c r="O381" s="14">
        <f>$K381/SUMIFS($K$1:$K$499,H$1:H$499,H381)*100</f>
        <v>14.000000000000002</v>
      </c>
      <c r="P381" s="14">
        <f>$K381/SUMIFS($K$1:$K$499,I$1:I$499,I381)*100</f>
        <v>14.000000000000002</v>
      </c>
      <c r="Q381" s="14">
        <f t="shared" si="10"/>
        <v>5.3725713784483133</v>
      </c>
      <c r="R381" s="14">
        <f t="shared" si="11"/>
        <v>18.786722771233311</v>
      </c>
      <c r="S381" s="14" t="s">
        <v>1756</v>
      </c>
      <c r="T381" s="29" t="s">
        <v>35</v>
      </c>
    </row>
    <row r="382" spans="1:20" x14ac:dyDescent="0.25">
      <c r="A382" s="2" t="s">
        <v>420</v>
      </c>
      <c r="B382" s="6" t="s">
        <v>1195</v>
      </c>
      <c r="C382" s="6" t="s">
        <v>35</v>
      </c>
      <c r="D382" s="6" t="s">
        <v>1183</v>
      </c>
      <c r="E382" s="8" t="s">
        <v>1406</v>
      </c>
      <c r="F382" s="8" t="s">
        <v>1410</v>
      </c>
      <c r="G382" s="8" t="s">
        <v>202</v>
      </c>
      <c r="H382" s="8" t="s">
        <v>1733</v>
      </c>
      <c r="I382" s="8">
        <v>531190</v>
      </c>
      <c r="J382" s="8" t="s">
        <v>256</v>
      </c>
      <c r="K382" s="11">
        <v>1300000000</v>
      </c>
      <c r="L382" s="13">
        <f>$K382/SUMIFS($K$1:$K$499,E$1:E$499,E382)*100</f>
        <v>2.1523178807947021</v>
      </c>
      <c r="M382" s="13">
        <f>$K382/SUMIFS($K$1:$K$499,F$1:F$499,F382)*100</f>
        <v>4.0247678018575854</v>
      </c>
      <c r="N382" s="13">
        <f>$K382/SUMIFS($K$1:$K$499,G$1:G$499,G382)*100</f>
        <v>7.2625698324022352</v>
      </c>
      <c r="O382" s="13">
        <f>$K382/SUMIFS($K$1:$K$499,H$1:H$499,H382)*100</f>
        <v>25.490196078431371</v>
      </c>
      <c r="P382" s="13">
        <f>$K382/SUMIFS($K$1:$K$499,I$1:I$499,I382)*100</f>
        <v>25.490196078431371</v>
      </c>
      <c r="Q382" s="13">
        <f t="shared" ref="Q382:Q445" si="12">L382^2</f>
        <v>4.6324722599885977</v>
      </c>
      <c r="R382" s="13">
        <f t="shared" ref="R382:R445" si="13">M382^2</f>
        <v>16.198755858869539</v>
      </c>
      <c r="S382" s="13" t="s">
        <v>1756</v>
      </c>
      <c r="T382" s="28" t="s">
        <v>35</v>
      </c>
    </row>
    <row r="383" spans="1:20" x14ac:dyDescent="0.25">
      <c r="A383" s="1" t="s">
        <v>431</v>
      </c>
      <c r="B383" s="5" t="s">
        <v>432</v>
      </c>
      <c r="C383" s="5" t="s">
        <v>35</v>
      </c>
      <c r="D383" s="5" t="s">
        <v>1196</v>
      </c>
      <c r="E383" s="7" t="s">
        <v>1408</v>
      </c>
      <c r="F383" s="7" t="s">
        <v>1617</v>
      </c>
      <c r="G383" s="7" t="s">
        <v>1618</v>
      </c>
      <c r="H383" s="7" t="s">
        <v>1729</v>
      </c>
      <c r="I383" s="7">
        <v>525990</v>
      </c>
      <c r="J383" s="7" t="s">
        <v>253</v>
      </c>
      <c r="K383" s="10">
        <v>900000000</v>
      </c>
      <c r="L383" s="14">
        <f>$K383/SUMIFS($K$1:$K$499,E$1:E$499,E383)*100</f>
        <v>4.0702433553277219E-2</v>
      </c>
      <c r="M383" s="14">
        <f>$K383/SUMIFS($K$1:$K$499,F$1:F$499,F383)*100</f>
        <v>2.0871985157699444</v>
      </c>
      <c r="N383" s="14">
        <f>$K383/SUMIFS($K$1:$K$499,G$1:G$499,G383)*100</f>
        <v>2.0871985157699444</v>
      </c>
      <c r="O383" s="14">
        <f>$K383/SUMIFS($K$1:$K$499,H$1:H$499,H383)*100</f>
        <v>2.5409373235460193</v>
      </c>
      <c r="P383" s="14">
        <f>$K383/SUMIFS($K$1:$K$499,I$1:I$499,I383)*100</f>
        <v>2.5409373235460193</v>
      </c>
      <c r="Q383" s="14">
        <f t="shared" si="12"/>
        <v>1.6566880971589472E-3</v>
      </c>
      <c r="R383" s="14">
        <f t="shared" si="13"/>
        <v>4.3563976442322589</v>
      </c>
      <c r="S383" s="14" t="s">
        <v>1755</v>
      </c>
      <c r="T383" s="29" t="s">
        <v>1819</v>
      </c>
    </row>
    <row r="384" spans="1:20" x14ac:dyDescent="0.25">
      <c r="A384" s="2" t="s">
        <v>462</v>
      </c>
      <c r="B384" s="6" t="s">
        <v>1197</v>
      </c>
      <c r="C384" s="6" t="s">
        <v>35</v>
      </c>
      <c r="D384" s="6" t="s">
        <v>1198</v>
      </c>
      <c r="E384" s="8" t="s">
        <v>1408</v>
      </c>
      <c r="F384" s="8" t="s">
        <v>1617</v>
      </c>
      <c r="G384" s="8" t="s">
        <v>1618</v>
      </c>
      <c r="H384" s="8" t="s">
        <v>1729</v>
      </c>
      <c r="I384" s="8">
        <v>525990</v>
      </c>
      <c r="J384" s="8" t="s">
        <v>253</v>
      </c>
      <c r="K384" s="11">
        <v>5500000000</v>
      </c>
      <c r="L384" s="13">
        <f>$K384/SUMIFS($K$1:$K$499,E$1:E$499,E384)*100</f>
        <v>0.24873709393669416</v>
      </c>
      <c r="M384" s="13">
        <f>$K384/SUMIFS($K$1:$K$499,F$1:F$499,F384)*100</f>
        <v>12.755102040816327</v>
      </c>
      <c r="N384" s="13">
        <f>$K384/SUMIFS($K$1:$K$499,G$1:G$499,G384)*100</f>
        <v>12.755102040816327</v>
      </c>
      <c r="O384" s="13">
        <f>$K384/SUMIFS($K$1:$K$499,H$1:H$499,H384)*100</f>
        <v>15.527950310559005</v>
      </c>
      <c r="P384" s="13">
        <f>$K384/SUMIFS($K$1:$K$499,I$1:I$499,I384)*100</f>
        <v>15.527950310559005</v>
      </c>
      <c r="Q384" s="13">
        <f t="shared" si="12"/>
        <v>6.1870141900071812E-2</v>
      </c>
      <c r="R384" s="13">
        <f t="shared" si="13"/>
        <v>162.69262807163685</v>
      </c>
      <c r="S384" s="13" t="s">
        <v>1755</v>
      </c>
      <c r="T384" s="28" t="s">
        <v>1819</v>
      </c>
    </row>
    <row r="385" spans="1:20" x14ac:dyDescent="0.25">
      <c r="A385" s="1" t="s">
        <v>474</v>
      </c>
      <c r="B385" s="5" t="s">
        <v>1199</v>
      </c>
      <c r="C385" s="5" t="s">
        <v>35</v>
      </c>
      <c r="D385" s="5" t="s">
        <v>1183</v>
      </c>
      <c r="E385" s="7" t="s">
        <v>1408</v>
      </c>
      <c r="F385" s="7" t="s">
        <v>1604</v>
      </c>
      <c r="G385" s="7" t="s">
        <v>1605</v>
      </c>
      <c r="H385" s="7" t="s">
        <v>1616</v>
      </c>
      <c r="I385" s="7">
        <v>523991</v>
      </c>
      <c r="J385" s="7" t="s">
        <v>244</v>
      </c>
      <c r="K385" s="10">
        <v>4200000000</v>
      </c>
      <c r="L385" s="14">
        <f>$K385/SUMIFS($K$1:$K$499,E$1:E$499,E385)*100</f>
        <v>0.18994468991529373</v>
      </c>
      <c r="M385" s="14">
        <f>$K385/SUMIFS($K$1:$K$499,F$1:F$499,F385)*100</f>
        <v>2.0153550863723608</v>
      </c>
      <c r="N385" s="14">
        <f>$K385/SUMIFS($K$1:$K$499,G$1:G$499,G385)*100</f>
        <v>4.4633368756641874</v>
      </c>
      <c r="O385" s="14">
        <f>$K385/SUMIFS($K$1:$K$499,H$1:H$499,H385)*100</f>
        <v>8.5889570552147241</v>
      </c>
      <c r="P385" s="14">
        <f>$K385/SUMIFS($K$1:$K$499,I$1:I$499,I385)*100</f>
        <v>24</v>
      </c>
      <c r="Q385" s="14">
        <f t="shared" si="12"/>
        <v>3.6078985227017087E-2</v>
      </c>
      <c r="R385" s="14">
        <f t="shared" si="13"/>
        <v>4.0616561241669462</v>
      </c>
      <c r="S385" s="14" t="s">
        <v>1755</v>
      </c>
      <c r="T385" s="29" t="s">
        <v>1817</v>
      </c>
    </row>
    <row r="386" spans="1:20" x14ac:dyDescent="0.25">
      <c r="A386" s="2" t="s">
        <v>485</v>
      </c>
      <c r="B386" s="6" t="s">
        <v>1200</v>
      </c>
      <c r="C386" s="6" t="s">
        <v>35</v>
      </c>
      <c r="D386" s="6" t="s">
        <v>1196</v>
      </c>
      <c r="E386" s="8" t="s">
        <v>1408</v>
      </c>
      <c r="F386" s="8" t="s">
        <v>1617</v>
      </c>
      <c r="G386" s="8" t="s">
        <v>1618</v>
      </c>
      <c r="H386" s="8" t="s">
        <v>1729</v>
      </c>
      <c r="I386" s="8">
        <v>525990</v>
      </c>
      <c r="J386" s="8" t="s">
        <v>253</v>
      </c>
      <c r="K386" s="11">
        <v>1100000000</v>
      </c>
      <c r="L386" s="13">
        <f>$K386/SUMIFS($K$1:$K$499,E$1:E$499,E386)*100</f>
        <v>4.9747418787338835E-2</v>
      </c>
      <c r="M386" s="13">
        <f>$K386/SUMIFS($K$1:$K$499,F$1:F$499,F386)*100</f>
        <v>2.5510204081632653</v>
      </c>
      <c r="N386" s="13">
        <f>$K386/SUMIFS($K$1:$K$499,G$1:G$499,G386)*100</f>
        <v>2.5510204081632653</v>
      </c>
      <c r="O386" s="13">
        <f>$K386/SUMIFS($K$1:$K$499,H$1:H$499,H386)*100</f>
        <v>3.1055900621118013</v>
      </c>
      <c r="P386" s="13">
        <f>$K386/SUMIFS($K$1:$K$499,I$1:I$499,I386)*100</f>
        <v>3.1055900621118013</v>
      </c>
      <c r="Q386" s="13">
        <f t="shared" si="12"/>
        <v>2.4748056760028727E-3</v>
      </c>
      <c r="R386" s="13">
        <f t="shared" si="13"/>
        <v>6.5077051228654721</v>
      </c>
      <c r="S386" s="13" t="s">
        <v>1755</v>
      </c>
      <c r="T386" s="28" t="s">
        <v>1819</v>
      </c>
    </row>
    <row r="387" spans="1:20" x14ac:dyDescent="0.25">
      <c r="A387" s="1" t="s">
        <v>1201</v>
      </c>
      <c r="B387" s="5" t="s">
        <v>1202</v>
      </c>
      <c r="C387" s="5" t="s">
        <v>35</v>
      </c>
      <c r="D387" s="5" t="s">
        <v>1181</v>
      </c>
      <c r="E387" s="7" t="s">
        <v>1406</v>
      </c>
      <c r="F387" s="7" t="s">
        <v>1410</v>
      </c>
      <c r="G387" s="7" t="s">
        <v>202</v>
      </c>
      <c r="H387" s="7" t="s">
        <v>1728</v>
      </c>
      <c r="I387" s="7">
        <v>531110</v>
      </c>
      <c r="J387" s="7" t="s">
        <v>254</v>
      </c>
      <c r="K387" s="10">
        <v>1600000000</v>
      </c>
      <c r="L387" s="14">
        <f>$K387/SUMIFS($K$1:$K$499,E$1:E$499,E387)*100</f>
        <v>2.6490066225165565</v>
      </c>
      <c r="M387" s="14">
        <f>$K387/SUMIFS($K$1:$K$499,F$1:F$499,F387)*100</f>
        <v>4.9535603715170282</v>
      </c>
      <c r="N387" s="14">
        <f>$K387/SUMIFS($K$1:$K$499,G$1:G$499,G387)*100</f>
        <v>8.938547486033519</v>
      </c>
      <c r="O387" s="14">
        <f>$K387/SUMIFS($K$1:$K$499,H$1:H$499,H387)*100</f>
        <v>16</v>
      </c>
      <c r="P387" s="14">
        <f>$K387/SUMIFS($K$1:$K$499,I$1:I$499,I387)*100</f>
        <v>16</v>
      </c>
      <c r="Q387" s="14">
        <f t="shared" si="12"/>
        <v>7.0172360861365739</v>
      </c>
      <c r="R387" s="14">
        <f t="shared" si="13"/>
        <v>24.53776035426392</v>
      </c>
      <c r="S387" s="14" t="s">
        <v>1756</v>
      </c>
      <c r="T387" s="29" t="s">
        <v>35</v>
      </c>
    </row>
    <row r="388" spans="1:20" x14ac:dyDescent="0.25">
      <c r="A388" s="2" t="s">
        <v>1203</v>
      </c>
      <c r="B388" s="6" t="s">
        <v>1204</v>
      </c>
      <c r="C388" s="6" t="s">
        <v>35</v>
      </c>
      <c r="D388" s="6" t="s">
        <v>1196</v>
      </c>
      <c r="E388" s="8" t="s">
        <v>1408</v>
      </c>
      <c r="F388" s="8" t="s">
        <v>1617</v>
      </c>
      <c r="G388" s="8" t="s">
        <v>1618</v>
      </c>
      <c r="H388" s="8" t="s">
        <v>1619</v>
      </c>
      <c r="I388" s="8">
        <v>525920</v>
      </c>
      <c r="J388" s="8" t="s">
        <v>252</v>
      </c>
      <c r="K388" s="11">
        <v>1400000000</v>
      </c>
      <c r="L388" s="13">
        <f>$K388/SUMIFS($K$1:$K$499,E$1:E$499,E388)*100</f>
        <v>6.3314896638431234E-2</v>
      </c>
      <c r="M388" s="13">
        <f>$K388/SUMIFS($K$1:$K$499,F$1:F$499,F388)*100</f>
        <v>3.2467532467532463</v>
      </c>
      <c r="N388" s="13">
        <f>$K388/SUMIFS($K$1:$K$499,G$1:G$499,G388)*100</f>
        <v>3.2467532467532463</v>
      </c>
      <c r="O388" s="13">
        <f>$K388/SUMIFS($K$1:$K$499,H$1:H$499,H388)*100</f>
        <v>18.181818181818183</v>
      </c>
      <c r="P388" s="13">
        <f>$K388/SUMIFS($K$1:$K$499,I$1:I$499,I388)*100</f>
        <v>18.181818181818183</v>
      </c>
      <c r="Q388" s="13">
        <f t="shared" si="12"/>
        <v>4.0087761363352308E-3</v>
      </c>
      <c r="R388" s="13">
        <f t="shared" si="13"/>
        <v>10.541406645302747</v>
      </c>
      <c r="S388" s="13" t="s">
        <v>1755</v>
      </c>
      <c r="T388" s="28" t="s">
        <v>1819</v>
      </c>
    </row>
    <row r="389" spans="1:20" x14ac:dyDescent="0.25">
      <c r="A389" s="1" t="s">
        <v>1205</v>
      </c>
      <c r="B389" s="5" t="s">
        <v>1206</v>
      </c>
      <c r="C389" s="5" t="s">
        <v>35</v>
      </c>
      <c r="D389" s="5" t="s">
        <v>1207</v>
      </c>
      <c r="E389" s="7" t="s">
        <v>1408</v>
      </c>
      <c r="F389" s="7" t="s">
        <v>1617</v>
      </c>
      <c r="G389" s="7" t="s">
        <v>1618</v>
      </c>
      <c r="H389" s="7" t="s">
        <v>1729</v>
      </c>
      <c r="I389" s="7">
        <v>525990</v>
      </c>
      <c r="J389" s="7" t="s">
        <v>253</v>
      </c>
      <c r="K389" s="10">
        <v>2000000000</v>
      </c>
      <c r="L389" s="14">
        <f>$K389/SUMIFS($K$1:$K$499,E$1:E$499,E389)*100</f>
        <v>9.044985234061606E-2</v>
      </c>
      <c r="M389" s="14">
        <f>$K389/SUMIFS($K$1:$K$499,F$1:F$499,F389)*100</f>
        <v>4.6382189239332092</v>
      </c>
      <c r="N389" s="14">
        <f>$K389/SUMIFS($K$1:$K$499,G$1:G$499,G389)*100</f>
        <v>4.6382189239332092</v>
      </c>
      <c r="O389" s="14">
        <f>$K389/SUMIFS($K$1:$K$499,H$1:H$499,H389)*100</f>
        <v>5.6465273856578211</v>
      </c>
      <c r="P389" s="14">
        <f>$K389/SUMIFS($K$1:$K$499,I$1:I$499,I389)*100</f>
        <v>5.6465273856578211</v>
      </c>
      <c r="Q389" s="14">
        <f t="shared" si="12"/>
        <v>8.1811757884392485E-3</v>
      </c>
      <c r="R389" s="14">
        <f t="shared" si="13"/>
        <v>21.513074786332137</v>
      </c>
      <c r="S389" s="14" t="s">
        <v>1755</v>
      </c>
      <c r="T389" s="29" t="s">
        <v>1819</v>
      </c>
    </row>
    <row r="390" spans="1:20" x14ac:dyDescent="0.25">
      <c r="A390" s="2" t="s">
        <v>1208</v>
      </c>
      <c r="B390" s="6" t="s">
        <v>1209</v>
      </c>
      <c r="C390" s="6" t="s">
        <v>35</v>
      </c>
      <c r="D390" s="6" t="s">
        <v>1192</v>
      </c>
      <c r="E390" s="8" t="s">
        <v>1408</v>
      </c>
      <c r="F390" s="8" t="s">
        <v>1617</v>
      </c>
      <c r="G390" s="8" t="s">
        <v>1618</v>
      </c>
      <c r="H390" s="8" t="s">
        <v>1729</v>
      </c>
      <c r="I390" s="8">
        <v>525990</v>
      </c>
      <c r="J390" s="8" t="s">
        <v>253</v>
      </c>
      <c r="K390" s="11">
        <v>3300000000</v>
      </c>
      <c r="L390" s="13">
        <f>$K390/SUMIFS($K$1:$K$499,E$1:E$499,E390)*100</f>
        <v>0.14924225636201649</v>
      </c>
      <c r="M390" s="13">
        <f>$K390/SUMIFS($K$1:$K$499,F$1:F$499,F390)*100</f>
        <v>7.6530612244897958</v>
      </c>
      <c r="N390" s="13">
        <f>$K390/SUMIFS($K$1:$K$499,G$1:G$499,G390)*100</f>
        <v>7.6530612244897958</v>
      </c>
      <c r="O390" s="13">
        <f>$K390/SUMIFS($K$1:$K$499,H$1:H$499,H390)*100</f>
        <v>9.316770186335404</v>
      </c>
      <c r="P390" s="13">
        <f>$K390/SUMIFS($K$1:$K$499,I$1:I$499,I390)*100</f>
        <v>9.316770186335404</v>
      </c>
      <c r="Q390" s="13">
        <f t="shared" si="12"/>
        <v>2.2273251084025853E-2</v>
      </c>
      <c r="R390" s="13">
        <f t="shared" si="13"/>
        <v>58.569346105789251</v>
      </c>
      <c r="S390" s="13" t="s">
        <v>1755</v>
      </c>
      <c r="T390" s="28" t="s">
        <v>1819</v>
      </c>
    </row>
    <row r="391" spans="1:20" x14ac:dyDescent="0.25">
      <c r="A391" s="1" t="s">
        <v>1210</v>
      </c>
      <c r="B391" s="5" t="s">
        <v>1211</v>
      </c>
      <c r="C391" s="5" t="s">
        <v>35</v>
      </c>
      <c r="D391" s="5" t="s">
        <v>1183</v>
      </c>
      <c r="E391" s="7" t="s">
        <v>1406</v>
      </c>
      <c r="F391" s="7" t="s">
        <v>1410</v>
      </c>
      <c r="G391" s="7" t="s">
        <v>202</v>
      </c>
      <c r="H391" s="7" t="s">
        <v>1734</v>
      </c>
      <c r="I391" s="7">
        <v>531130</v>
      </c>
      <c r="J391" s="7" t="s">
        <v>255</v>
      </c>
      <c r="K391" s="10">
        <v>2800000000</v>
      </c>
      <c r="L391" s="14">
        <f>$K391/SUMIFS($K$1:$K$499,E$1:E$499,E391)*100</f>
        <v>4.6357615894039732</v>
      </c>
      <c r="M391" s="14">
        <f>$K391/SUMIFS($K$1:$K$499,F$1:F$499,F391)*100</f>
        <v>8.6687306501547994</v>
      </c>
      <c r="N391" s="14">
        <f>$K391/SUMIFS($K$1:$K$499,G$1:G$499,G391)*100</f>
        <v>15.64245810055866</v>
      </c>
      <c r="O391" s="14">
        <f>$K391/SUMIFS($K$1:$K$499,H$1:H$499,H391)*100</f>
        <v>100</v>
      </c>
      <c r="P391" s="14">
        <f>$K391/SUMIFS($K$1:$K$499,I$1:I$499,I391)*100</f>
        <v>100</v>
      </c>
      <c r="Q391" s="14">
        <f t="shared" si="12"/>
        <v>21.490285513793253</v>
      </c>
      <c r="R391" s="14">
        <f t="shared" si="13"/>
        <v>75.146891084933245</v>
      </c>
      <c r="S391" s="14" t="s">
        <v>1756</v>
      </c>
      <c r="T391" s="29" t="s">
        <v>35</v>
      </c>
    </row>
    <row r="392" spans="1:20" x14ac:dyDescent="0.25">
      <c r="A392" s="2" t="s">
        <v>1212</v>
      </c>
      <c r="B392" s="6" t="s">
        <v>1213</v>
      </c>
      <c r="C392" s="6" t="s">
        <v>35</v>
      </c>
      <c r="D392" s="6" t="s">
        <v>1196</v>
      </c>
      <c r="E392" s="8" t="s">
        <v>1408</v>
      </c>
      <c r="F392" s="8" t="s">
        <v>1617</v>
      </c>
      <c r="G392" s="8" t="s">
        <v>1618</v>
      </c>
      <c r="H392" s="8" t="s">
        <v>1729</v>
      </c>
      <c r="I392" s="8">
        <v>525990</v>
      </c>
      <c r="J392" s="8" t="s">
        <v>253</v>
      </c>
      <c r="K392" s="11">
        <v>1100000000</v>
      </c>
      <c r="L392" s="13">
        <f>$K392/SUMIFS($K$1:$K$499,E$1:E$499,E392)*100</f>
        <v>4.9747418787338835E-2</v>
      </c>
      <c r="M392" s="13">
        <f>$K392/SUMIFS($K$1:$K$499,F$1:F$499,F392)*100</f>
        <v>2.5510204081632653</v>
      </c>
      <c r="N392" s="13">
        <f>$K392/SUMIFS($K$1:$K$499,G$1:G$499,G392)*100</f>
        <v>2.5510204081632653</v>
      </c>
      <c r="O392" s="13">
        <f>$K392/SUMIFS($K$1:$K$499,H$1:H$499,H392)*100</f>
        <v>3.1055900621118013</v>
      </c>
      <c r="P392" s="13">
        <f>$K392/SUMIFS($K$1:$K$499,I$1:I$499,I392)*100</f>
        <v>3.1055900621118013</v>
      </c>
      <c r="Q392" s="13">
        <f t="shared" si="12"/>
        <v>2.4748056760028727E-3</v>
      </c>
      <c r="R392" s="13">
        <f t="shared" si="13"/>
        <v>6.5077051228654721</v>
      </c>
      <c r="S392" s="13" t="s">
        <v>1755</v>
      </c>
      <c r="T392" s="28" t="s">
        <v>1819</v>
      </c>
    </row>
    <row r="393" spans="1:20" x14ac:dyDescent="0.25">
      <c r="A393" s="1" t="s">
        <v>1214</v>
      </c>
      <c r="B393" s="5" t="s">
        <v>1215</v>
      </c>
      <c r="C393" s="5" t="s">
        <v>35</v>
      </c>
      <c r="D393" s="5" t="s">
        <v>1183</v>
      </c>
      <c r="E393" s="7" t="s">
        <v>1406</v>
      </c>
      <c r="F393" s="7" t="s">
        <v>1410</v>
      </c>
      <c r="G393" s="7" t="s">
        <v>1731</v>
      </c>
      <c r="H393" s="7" t="s">
        <v>1732</v>
      </c>
      <c r="I393" s="7">
        <v>531390</v>
      </c>
      <c r="J393" s="7" t="s">
        <v>257</v>
      </c>
      <c r="K393" s="10">
        <v>2000000000</v>
      </c>
      <c r="L393" s="14">
        <f>$K393/SUMIFS($K$1:$K$499,E$1:E$499,E393)*100</f>
        <v>3.3112582781456954</v>
      </c>
      <c r="M393" s="14">
        <f>$K393/SUMIFS($K$1:$K$499,F$1:F$499,F393)*100</f>
        <v>6.1919504643962853</v>
      </c>
      <c r="N393" s="14">
        <f>$K393/SUMIFS($K$1:$K$499,G$1:G$499,G393)*100</f>
        <v>13.888888888888889</v>
      </c>
      <c r="O393" s="14">
        <f>$K393/SUMIFS($K$1:$K$499,H$1:H$499,H393)*100</f>
        <v>13.888888888888889</v>
      </c>
      <c r="P393" s="14">
        <f>$K393/SUMIFS($K$1:$K$499,I$1:I$499,I393)*100</f>
        <v>13.888888888888889</v>
      </c>
      <c r="Q393" s="14">
        <f t="shared" si="12"/>
        <v>10.964431384588396</v>
      </c>
      <c r="R393" s="14">
        <f t="shared" si="13"/>
        <v>38.340250553537373</v>
      </c>
      <c r="S393" s="14" t="s">
        <v>1756</v>
      </c>
      <c r="T393" s="29" t="s">
        <v>35</v>
      </c>
    </row>
    <row r="394" spans="1:20" x14ac:dyDescent="0.25">
      <c r="A394" s="2" t="s">
        <v>1216</v>
      </c>
      <c r="B394" s="6" t="s">
        <v>1217</v>
      </c>
      <c r="C394" s="6" t="s">
        <v>35</v>
      </c>
      <c r="D394" s="6" t="s">
        <v>1185</v>
      </c>
      <c r="E394" s="8" t="s">
        <v>1408</v>
      </c>
      <c r="F394" s="8" t="s">
        <v>1617</v>
      </c>
      <c r="G394" s="8" t="s">
        <v>1618</v>
      </c>
      <c r="H394" s="8" t="s">
        <v>1729</v>
      </c>
      <c r="I394" s="8">
        <v>525990</v>
      </c>
      <c r="J394" s="8" t="s">
        <v>253</v>
      </c>
      <c r="K394" s="11">
        <v>1200000000</v>
      </c>
      <c r="L394" s="13">
        <f>$K394/SUMIFS($K$1:$K$499,E$1:E$499,E394)*100</f>
        <v>5.4269911404369639E-2</v>
      </c>
      <c r="M394" s="13">
        <f>$K394/SUMIFS($K$1:$K$499,F$1:F$499,F394)*100</f>
        <v>2.7829313543599259</v>
      </c>
      <c r="N394" s="13">
        <f>$K394/SUMIFS($K$1:$K$499,G$1:G$499,G394)*100</f>
        <v>2.7829313543599259</v>
      </c>
      <c r="O394" s="13">
        <f>$K394/SUMIFS($K$1:$K$499,H$1:H$499,H394)*100</f>
        <v>3.3879164313946921</v>
      </c>
      <c r="P394" s="13">
        <f>$K394/SUMIFS($K$1:$K$499,I$1:I$499,I394)*100</f>
        <v>3.3879164313946921</v>
      </c>
      <c r="Q394" s="13">
        <f t="shared" si="12"/>
        <v>2.9452232838381299E-3</v>
      </c>
      <c r="R394" s="13">
        <f t="shared" si="13"/>
        <v>7.7447069230795718</v>
      </c>
      <c r="S394" s="13" t="s">
        <v>1755</v>
      </c>
      <c r="T394" s="28" t="s">
        <v>1819</v>
      </c>
    </row>
    <row r="395" spans="1:20" x14ac:dyDescent="0.25">
      <c r="A395" s="1" t="s">
        <v>1218</v>
      </c>
      <c r="B395" s="5" t="s">
        <v>1219</v>
      </c>
      <c r="C395" s="5" t="s">
        <v>35</v>
      </c>
      <c r="D395" s="5" t="s">
        <v>1196</v>
      </c>
      <c r="E395" s="7" t="s">
        <v>1408</v>
      </c>
      <c r="F395" s="7" t="s">
        <v>1617</v>
      </c>
      <c r="G395" s="7" t="s">
        <v>1618</v>
      </c>
      <c r="H395" s="7" t="s">
        <v>1729</v>
      </c>
      <c r="I395" s="7">
        <v>525990</v>
      </c>
      <c r="J395" s="7" t="s">
        <v>253</v>
      </c>
      <c r="K395" s="10">
        <v>5700000000</v>
      </c>
      <c r="L395" s="14">
        <f>$K395/SUMIFS($K$1:$K$499,E$1:E$499,E395)*100</f>
        <v>0.25778207917075574</v>
      </c>
      <c r="M395" s="14">
        <f>$K395/SUMIFS($K$1:$K$499,F$1:F$499,F395)*100</f>
        <v>13.218923933209648</v>
      </c>
      <c r="N395" s="14">
        <f>$K395/SUMIFS($K$1:$K$499,G$1:G$499,G395)*100</f>
        <v>13.218923933209648</v>
      </c>
      <c r="O395" s="14">
        <f>$K395/SUMIFS($K$1:$K$499,H$1:H$499,H395)*100</f>
        <v>16.092603049124786</v>
      </c>
      <c r="P395" s="14">
        <f>$K395/SUMIFS($K$1:$K$499,I$1:I$499,I395)*100</f>
        <v>16.092603049124786</v>
      </c>
      <c r="Q395" s="14">
        <f t="shared" si="12"/>
        <v>6.6451600341597777E-2</v>
      </c>
      <c r="R395" s="14">
        <f t="shared" si="13"/>
        <v>174.73994995198285</v>
      </c>
      <c r="S395" s="14" t="s">
        <v>1755</v>
      </c>
      <c r="T395" s="29" t="s">
        <v>1819</v>
      </c>
    </row>
    <row r="396" spans="1:20" x14ac:dyDescent="0.25">
      <c r="A396" s="2" t="s">
        <v>1220</v>
      </c>
      <c r="B396" s="6" t="s">
        <v>1221</v>
      </c>
      <c r="C396" s="6" t="s">
        <v>35</v>
      </c>
      <c r="D396" s="6" t="s">
        <v>1181</v>
      </c>
      <c r="E396" s="8" t="s">
        <v>1406</v>
      </c>
      <c r="F396" s="8" t="s">
        <v>1410</v>
      </c>
      <c r="G396" s="8" t="s">
        <v>202</v>
      </c>
      <c r="H396" s="8" t="s">
        <v>1728</v>
      </c>
      <c r="I396" s="8">
        <v>531110</v>
      </c>
      <c r="J396" s="8" t="s">
        <v>254</v>
      </c>
      <c r="K396" s="11">
        <v>1100000000</v>
      </c>
      <c r="L396" s="13">
        <f>$K396/SUMIFS($K$1:$K$499,E$1:E$499,E396)*100</f>
        <v>1.8211920529801324</v>
      </c>
      <c r="M396" s="13">
        <f>$K396/SUMIFS($K$1:$K$499,F$1:F$499,F396)*100</f>
        <v>3.4055727554179565</v>
      </c>
      <c r="N396" s="13">
        <f>$K396/SUMIFS($K$1:$K$499,G$1:G$499,G396)*100</f>
        <v>6.1452513966480442</v>
      </c>
      <c r="O396" s="13">
        <f>$K396/SUMIFS($K$1:$K$499,H$1:H$499,H396)*100</f>
        <v>11</v>
      </c>
      <c r="P396" s="13">
        <f>$K396/SUMIFS($K$1:$K$499,I$1:I$499,I396)*100</f>
        <v>11</v>
      </c>
      <c r="Q396" s="13">
        <f t="shared" si="12"/>
        <v>3.3167404938379894</v>
      </c>
      <c r="R396" s="13">
        <f t="shared" si="13"/>
        <v>11.597925792445052</v>
      </c>
      <c r="S396" s="13" t="s">
        <v>1756</v>
      </c>
      <c r="T396" s="28" t="s">
        <v>35</v>
      </c>
    </row>
    <row r="397" spans="1:20" x14ac:dyDescent="0.25">
      <c r="A397" s="1" t="s">
        <v>1222</v>
      </c>
      <c r="B397" s="5" t="s">
        <v>1223</v>
      </c>
      <c r="C397" s="5" t="s">
        <v>35</v>
      </c>
      <c r="D397" s="5" t="s">
        <v>1185</v>
      </c>
      <c r="E397" s="7" t="s">
        <v>1408</v>
      </c>
      <c r="F397" s="7" t="s">
        <v>1617</v>
      </c>
      <c r="G397" s="7" t="s">
        <v>1618</v>
      </c>
      <c r="H397" s="7" t="s">
        <v>1729</v>
      </c>
      <c r="I397" s="7">
        <v>525990</v>
      </c>
      <c r="J397" s="7" t="s">
        <v>253</v>
      </c>
      <c r="K397" s="10">
        <v>2000000000</v>
      </c>
      <c r="L397" s="14">
        <f>$K397/SUMIFS($K$1:$K$499,E$1:E$499,E397)*100</f>
        <v>9.044985234061606E-2</v>
      </c>
      <c r="M397" s="14">
        <f>$K397/SUMIFS($K$1:$K$499,F$1:F$499,F397)*100</f>
        <v>4.6382189239332092</v>
      </c>
      <c r="N397" s="14">
        <f>$K397/SUMIFS($K$1:$K$499,G$1:G$499,G397)*100</f>
        <v>4.6382189239332092</v>
      </c>
      <c r="O397" s="14">
        <f>$K397/SUMIFS($K$1:$K$499,H$1:H$499,H397)*100</f>
        <v>5.6465273856578211</v>
      </c>
      <c r="P397" s="14">
        <f>$K397/SUMIFS($K$1:$K$499,I$1:I$499,I397)*100</f>
        <v>5.6465273856578211</v>
      </c>
      <c r="Q397" s="14">
        <f t="shared" si="12"/>
        <v>8.1811757884392485E-3</v>
      </c>
      <c r="R397" s="14">
        <f t="shared" si="13"/>
        <v>21.513074786332137</v>
      </c>
      <c r="S397" s="14" t="s">
        <v>1755</v>
      </c>
      <c r="T397" s="29" t="s">
        <v>1819</v>
      </c>
    </row>
    <row r="398" spans="1:20" x14ac:dyDescent="0.25">
      <c r="A398" s="2" t="s">
        <v>1224</v>
      </c>
      <c r="B398" s="6" t="s">
        <v>1225</v>
      </c>
      <c r="C398" s="6" t="s">
        <v>35</v>
      </c>
      <c r="D398" s="6" t="s">
        <v>1207</v>
      </c>
      <c r="E398" s="8" t="s">
        <v>1406</v>
      </c>
      <c r="F398" s="8" t="s">
        <v>1410</v>
      </c>
      <c r="G398" s="8" t="s">
        <v>202</v>
      </c>
      <c r="H398" s="8" t="s">
        <v>1733</v>
      </c>
      <c r="I398" s="8">
        <v>531190</v>
      </c>
      <c r="J398" s="8" t="s">
        <v>256</v>
      </c>
      <c r="K398" s="11">
        <v>3800000000</v>
      </c>
      <c r="L398" s="13">
        <f>$K398/SUMIFS($K$1:$K$499,E$1:E$499,E398)*100</f>
        <v>6.2913907284768218</v>
      </c>
      <c r="M398" s="13">
        <f>$K398/SUMIFS($K$1:$K$499,F$1:F$499,F398)*100</f>
        <v>11.76470588235294</v>
      </c>
      <c r="N398" s="13">
        <f>$K398/SUMIFS($K$1:$K$499,G$1:G$499,G398)*100</f>
        <v>21.229050279329609</v>
      </c>
      <c r="O398" s="13">
        <f>$K398/SUMIFS($K$1:$K$499,H$1:H$499,H398)*100</f>
        <v>74.509803921568633</v>
      </c>
      <c r="P398" s="13">
        <f>$K398/SUMIFS($K$1:$K$499,I$1:I$499,I398)*100</f>
        <v>74.509803921568633</v>
      </c>
      <c r="Q398" s="13">
        <f t="shared" si="12"/>
        <v>39.581597298364116</v>
      </c>
      <c r="R398" s="13">
        <f t="shared" si="13"/>
        <v>138.40830449826987</v>
      </c>
      <c r="S398" s="13" t="s">
        <v>1756</v>
      </c>
      <c r="T398" s="28" t="s">
        <v>35</v>
      </c>
    </row>
    <row r="399" spans="1:20" x14ac:dyDescent="0.25">
      <c r="A399" s="1" t="s">
        <v>1226</v>
      </c>
      <c r="B399" s="5" t="s">
        <v>1227</v>
      </c>
      <c r="C399" s="5" t="s">
        <v>35</v>
      </c>
      <c r="D399" s="5" t="s">
        <v>1207</v>
      </c>
      <c r="E399" s="7" t="s">
        <v>1408</v>
      </c>
      <c r="F399" s="7" t="s">
        <v>1617</v>
      </c>
      <c r="G399" s="7" t="s">
        <v>1618</v>
      </c>
      <c r="H399" s="7" t="s">
        <v>1729</v>
      </c>
      <c r="I399" s="7">
        <v>525990</v>
      </c>
      <c r="J399" s="7" t="s">
        <v>253</v>
      </c>
      <c r="K399" s="10">
        <v>5000000000</v>
      </c>
      <c r="L399" s="14">
        <f>$K399/SUMIFS($K$1:$K$499,E$1:E$499,E399)*100</f>
        <v>0.22612463085154014</v>
      </c>
      <c r="M399" s="14">
        <f>$K399/SUMIFS($K$1:$K$499,F$1:F$499,F399)*100</f>
        <v>11.595547309833023</v>
      </c>
      <c r="N399" s="14">
        <f>$K399/SUMIFS($K$1:$K$499,G$1:G$499,G399)*100</f>
        <v>11.595547309833023</v>
      </c>
      <c r="O399" s="14">
        <f>$K399/SUMIFS($K$1:$K$499,H$1:H$499,H399)*100</f>
        <v>14.11631846414455</v>
      </c>
      <c r="P399" s="14">
        <f>$K399/SUMIFS($K$1:$K$499,I$1:I$499,I399)*100</f>
        <v>14.11631846414455</v>
      </c>
      <c r="Q399" s="14">
        <f t="shared" si="12"/>
        <v>5.1132348677745298E-2</v>
      </c>
      <c r="R399" s="14">
        <f t="shared" si="13"/>
        <v>134.45671741457585</v>
      </c>
      <c r="S399" s="14" t="s">
        <v>1755</v>
      </c>
      <c r="T399" s="29" t="s">
        <v>1819</v>
      </c>
    </row>
    <row r="400" spans="1:20" x14ac:dyDescent="0.25">
      <c r="A400" s="2" t="s">
        <v>1228</v>
      </c>
      <c r="B400" s="6" t="s">
        <v>1229</v>
      </c>
      <c r="C400" s="6" t="s">
        <v>35</v>
      </c>
      <c r="D400" s="6" t="s">
        <v>1183</v>
      </c>
      <c r="E400" s="8" t="s">
        <v>1406</v>
      </c>
      <c r="F400" s="8" t="s">
        <v>1410</v>
      </c>
      <c r="G400" s="8" t="s">
        <v>1731</v>
      </c>
      <c r="H400" s="8" t="s">
        <v>1732</v>
      </c>
      <c r="I400" s="8">
        <v>531390</v>
      </c>
      <c r="J400" s="8" t="s">
        <v>257</v>
      </c>
      <c r="K400" s="11">
        <v>6600000000</v>
      </c>
      <c r="L400" s="13">
        <f>$K400/SUMIFS($K$1:$K$499,E$1:E$499,E400)*100</f>
        <v>10.927152317880795</v>
      </c>
      <c r="M400" s="13">
        <f>$K400/SUMIFS($K$1:$K$499,F$1:F$499,F400)*100</f>
        <v>20.433436532507741</v>
      </c>
      <c r="N400" s="13">
        <f>$K400/SUMIFS($K$1:$K$499,G$1:G$499,G400)*100</f>
        <v>45.833333333333329</v>
      </c>
      <c r="O400" s="13">
        <f>$K400/SUMIFS($K$1:$K$499,H$1:H$499,H400)*100</f>
        <v>45.833333333333329</v>
      </c>
      <c r="P400" s="13">
        <f>$K400/SUMIFS($K$1:$K$499,I$1:I$499,I400)*100</f>
        <v>45.833333333333329</v>
      </c>
      <c r="Q400" s="13">
        <f t="shared" si="12"/>
        <v>119.40265777816764</v>
      </c>
      <c r="R400" s="13">
        <f t="shared" si="13"/>
        <v>417.52532852802199</v>
      </c>
      <c r="S400" s="13" t="s">
        <v>1756</v>
      </c>
      <c r="T400" s="28" t="s">
        <v>35</v>
      </c>
    </row>
    <row r="401" spans="1:20" x14ac:dyDescent="0.25">
      <c r="A401" s="1" t="s">
        <v>492</v>
      </c>
      <c r="B401" s="5" t="s">
        <v>1230</v>
      </c>
      <c r="C401" s="5" t="s">
        <v>37</v>
      </c>
      <c r="D401" s="5" t="s">
        <v>1231</v>
      </c>
      <c r="E401" s="7" t="s">
        <v>1426</v>
      </c>
      <c r="F401" s="7" t="s">
        <v>1462</v>
      </c>
      <c r="G401" s="7" t="s">
        <v>1674</v>
      </c>
      <c r="H401" s="7" t="s">
        <v>1675</v>
      </c>
      <c r="I401" s="7">
        <v>334220</v>
      </c>
      <c r="J401" s="7" t="s">
        <v>144</v>
      </c>
      <c r="K401" s="10">
        <v>260200000000</v>
      </c>
      <c r="L401" s="14">
        <f>$K401/SUMIFS($K$1:$K$499,E$1:E$499,E401)*100</f>
        <v>12.325045493699198</v>
      </c>
      <c r="M401" s="14">
        <f>$K401/SUMIFS($K$1:$K$499,F$1:F$499,F401)*100</f>
        <v>33.624591648266033</v>
      </c>
      <c r="N401" s="14">
        <f>$K401/SUMIFS($K$1:$K$499,G$1:G$499,G401)*100</f>
        <v>73.048848961257718</v>
      </c>
      <c r="O401" s="14">
        <f>$K401/SUMIFS($K$1:$K$499,H$1:H$499,H401)*100</f>
        <v>94.583787713558706</v>
      </c>
      <c r="P401" s="14">
        <f>$K401/SUMIFS($K$1:$K$499,I$1:I$499,I401)*100</f>
        <v>94.583787713558706</v>
      </c>
      <c r="Q401" s="14">
        <f t="shared" si="12"/>
        <v>151.90674642175492</v>
      </c>
      <c r="R401" s="14">
        <f t="shared" si="13"/>
        <v>1130.6131635126419</v>
      </c>
      <c r="S401" s="14" t="s">
        <v>1431</v>
      </c>
      <c r="T401" s="29" t="s">
        <v>1789</v>
      </c>
    </row>
    <row r="402" spans="1:20" x14ac:dyDescent="0.25">
      <c r="A402" s="2" t="s">
        <v>296</v>
      </c>
      <c r="B402" s="6" t="s">
        <v>297</v>
      </c>
      <c r="C402" s="6" t="s">
        <v>37</v>
      </c>
      <c r="D402" s="6" t="s">
        <v>1232</v>
      </c>
      <c r="E402" s="8" t="s">
        <v>1415</v>
      </c>
      <c r="F402" s="8" t="s">
        <v>1416</v>
      </c>
      <c r="G402" s="8" t="s">
        <v>1735</v>
      </c>
      <c r="H402" s="8" t="s">
        <v>1736</v>
      </c>
      <c r="I402" s="8">
        <v>541519</v>
      </c>
      <c r="J402" s="8" t="s">
        <v>266</v>
      </c>
      <c r="K402" s="11">
        <v>43200000000</v>
      </c>
      <c r="L402" s="13">
        <f>$K402/SUMIFS($K$1:$K$499,E$1:E$499,E402)*100</f>
        <v>16.113390525923162</v>
      </c>
      <c r="M402" s="13">
        <f>$K402/SUMIFS($K$1:$K$499,F$1:F$499,F402)*100</f>
        <v>16.113390525923162</v>
      </c>
      <c r="N402" s="13">
        <f>$K402/SUMIFS($K$1:$K$499,G$1:G$499,G402)*100</f>
        <v>22.166350248858329</v>
      </c>
      <c r="O402" s="13">
        <f>$K402/SUMIFS($K$1:$K$499,H$1:H$499,H402)*100</f>
        <v>22.166350248858329</v>
      </c>
      <c r="P402" s="13">
        <f>$K402/SUMIFS($K$1:$K$499,I$1:I$499,I402)*100</f>
        <v>71.05263157894737</v>
      </c>
      <c r="Q402" s="13">
        <f t="shared" si="12"/>
        <v>259.64135424091029</v>
      </c>
      <c r="R402" s="13">
        <f t="shared" si="13"/>
        <v>259.64135424091029</v>
      </c>
      <c r="S402" s="13" t="s">
        <v>1757</v>
      </c>
      <c r="T402" s="28" t="s">
        <v>1821</v>
      </c>
    </row>
    <row r="403" spans="1:20" x14ac:dyDescent="0.25">
      <c r="A403" s="1" t="s">
        <v>494</v>
      </c>
      <c r="B403" s="5" t="s">
        <v>1233</v>
      </c>
      <c r="C403" s="5" t="s">
        <v>37</v>
      </c>
      <c r="D403" s="5" t="s">
        <v>1234</v>
      </c>
      <c r="E403" s="7" t="s">
        <v>1419</v>
      </c>
      <c r="F403" s="7" t="s">
        <v>1437</v>
      </c>
      <c r="G403" s="7" t="s">
        <v>40</v>
      </c>
      <c r="H403" s="7" t="s">
        <v>1438</v>
      </c>
      <c r="I403" s="7">
        <v>511210</v>
      </c>
      <c r="J403" s="7" t="s">
        <v>218</v>
      </c>
      <c r="K403" s="10">
        <v>10600000000</v>
      </c>
      <c r="L403" s="14">
        <f>$K403/SUMIFS($K$1:$K$499,E$1:E$499,E403)*100</f>
        <v>0.93120339590551626</v>
      </c>
      <c r="M403" s="14">
        <f>$K403/SUMIFS($K$1:$K$499,F$1:F$499,F403)*100</f>
        <v>4.6552481335090032</v>
      </c>
      <c r="N403" s="14">
        <f>$K403/SUMIFS($K$1:$K$499,G$1:G$499,G403)*100</f>
        <v>4.6552481335090032</v>
      </c>
      <c r="O403" s="14">
        <f>$K403/SUMIFS($K$1:$K$499,H$1:H$499,H403)*100</f>
        <v>4.6552481335090032</v>
      </c>
      <c r="P403" s="14">
        <f>$K403/SUMIFS($K$1:$K$499,I$1:I$499,I403)*100</f>
        <v>4.6552481335090032</v>
      </c>
      <c r="Q403" s="14">
        <f t="shared" si="12"/>
        <v>0.86713976454596564</v>
      </c>
      <c r="R403" s="14">
        <f t="shared" si="13"/>
        <v>21.671335184539057</v>
      </c>
      <c r="S403" s="14" t="s">
        <v>1430</v>
      </c>
      <c r="T403" s="29" t="s">
        <v>1811</v>
      </c>
    </row>
    <row r="404" spans="1:20" x14ac:dyDescent="0.25">
      <c r="A404" s="2" t="s">
        <v>495</v>
      </c>
      <c r="B404" s="6" t="s">
        <v>1235</v>
      </c>
      <c r="C404" s="6" t="s">
        <v>37</v>
      </c>
      <c r="D404" s="6" t="s">
        <v>1236</v>
      </c>
      <c r="E404" s="8" t="s">
        <v>1426</v>
      </c>
      <c r="F404" s="8" t="s">
        <v>1462</v>
      </c>
      <c r="G404" s="8" t="s">
        <v>1737</v>
      </c>
      <c r="H404" s="8" t="s">
        <v>1738</v>
      </c>
      <c r="I404" s="8">
        <v>334413</v>
      </c>
      <c r="J404" s="8" t="s">
        <v>146</v>
      </c>
      <c r="K404" s="11">
        <v>6000000000</v>
      </c>
      <c r="L404" s="13">
        <f>$K404/SUMIFS($K$1:$K$499,E$1:E$499,E404)*100</f>
        <v>0.284205507156784</v>
      </c>
      <c r="M404" s="13">
        <f>$K404/SUMIFS($K$1:$K$499,F$1:F$499,F404)*100</f>
        <v>0.77535568750805606</v>
      </c>
      <c r="N404" s="13">
        <f>$K404/SUMIFS($K$1:$K$499,G$1:G$499,G404)*100</f>
        <v>3.0045067601402105</v>
      </c>
      <c r="O404" s="13">
        <f>$K404/SUMIFS($K$1:$K$499,H$1:H$499,H404)*100</f>
        <v>3.0045067601402105</v>
      </c>
      <c r="P404" s="13">
        <f>$K404/SUMIFS($K$1:$K$499,I$1:I$499,I404)*100</f>
        <v>3.4602076124567476</v>
      </c>
      <c r="Q404" s="13">
        <f t="shared" si="12"/>
        <v>8.0772770298244798E-2</v>
      </c>
      <c r="R404" s="13">
        <f t="shared" si="13"/>
        <v>0.60117644215109023</v>
      </c>
      <c r="S404" s="13" t="s">
        <v>1431</v>
      </c>
      <c r="T404" s="28" t="s">
        <v>1789</v>
      </c>
    </row>
    <row r="405" spans="1:20" x14ac:dyDescent="0.25">
      <c r="A405" s="1" t="s">
        <v>496</v>
      </c>
      <c r="B405" s="5" t="s">
        <v>1237</v>
      </c>
      <c r="C405" s="5" t="s">
        <v>37</v>
      </c>
      <c r="D405" s="5" t="s">
        <v>1238</v>
      </c>
      <c r="E405" s="7" t="s">
        <v>1407</v>
      </c>
      <c r="F405" s="7" t="s">
        <v>1414</v>
      </c>
      <c r="G405" s="7" t="s">
        <v>1477</v>
      </c>
      <c r="H405" s="7" t="s">
        <v>1478</v>
      </c>
      <c r="I405" s="7">
        <v>561499</v>
      </c>
      <c r="J405" s="7" t="s">
        <v>271</v>
      </c>
      <c r="K405" s="10">
        <v>14400000000</v>
      </c>
      <c r="L405" s="14">
        <f>$K405/SUMIFS($K$1:$K$499,E$1:E$499,E405)*100</f>
        <v>11.374407582938389</v>
      </c>
      <c r="M405" s="14">
        <f>$K405/SUMIFS($K$1:$K$499,F$1:F$499,F405)*100</f>
        <v>14.285714285714285</v>
      </c>
      <c r="N405" s="14">
        <f>$K405/SUMIFS($K$1:$K$499,G$1:G$499,G405)*100</f>
        <v>19.645293315143249</v>
      </c>
      <c r="O405" s="14">
        <f>$K405/SUMIFS($K$1:$K$499,H$1:H$499,H405)*100</f>
        <v>20.600858369098713</v>
      </c>
      <c r="P405" s="14">
        <f>$K405/SUMIFS($K$1:$K$499,I$1:I$499,I405)*100</f>
        <v>20.600858369098713</v>
      </c>
      <c r="Q405" s="14">
        <f t="shared" si="12"/>
        <v>129.37714786280631</v>
      </c>
      <c r="R405" s="14">
        <f t="shared" si="13"/>
        <v>204.08163265306121</v>
      </c>
      <c r="S405" s="14" t="s">
        <v>1758</v>
      </c>
      <c r="T405" s="29" t="s">
        <v>1822</v>
      </c>
    </row>
    <row r="406" spans="1:20" x14ac:dyDescent="0.25">
      <c r="A406" s="2" t="s">
        <v>299</v>
      </c>
      <c r="B406" s="6" t="s">
        <v>1239</v>
      </c>
      <c r="C406" s="6" t="s">
        <v>37</v>
      </c>
      <c r="D406" s="6" t="s">
        <v>1240</v>
      </c>
      <c r="E406" s="8" t="s">
        <v>1408</v>
      </c>
      <c r="F406" s="8" t="s">
        <v>1607</v>
      </c>
      <c r="G406" s="8" t="s">
        <v>1608</v>
      </c>
      <c r="H406" s="8" t="s">
        <v>1615</v>
      </c>
      <c r="I406" s="8">
        <v>522210</v>
      </c>
      <c r="J406" s="8" t="s">
        <v>233</v>
      </c>
      <c r="K406" s="11">
        <v>7700000000</v>
      </c>
      <c r="L406" s="13">
        <f>$K406/SUMIFS($K$1:$K$499,E$1:E$499,E406)*100</f>
        <v>0.34823193151137177</v>
      </c>
      <c r="M406" s="13">
        <f>$K406/SUMIFS($K$1:$K$499,F$1:F$499,F406)*100</f>
        <v>1.1720831113478956</v>
      </c>
      <c r="N406" s="13">
        <f>$K406/SUMIFS($K$1:$K$499,G$1:G$499,G406)*100</f>
        <v>7.7154308617234459</v>
      </c>
      <c r="O406" s="13">
        <f>$K406/SUMIFS($K$1:$K$499,H$1:H$499,H406)*100</f>
        <v>16.594827586206897</v>
      </c>
      <c r="P406" s="13">
        <f>$K406/SUMIFS($K$1:$K$499,I$1:I$499,I406)*100</f>
        <v>16.594827586206897</v>
      </c>
      <c r="Q406" s="13">
        <f t="shared" si="12"/>
        <v>0.12126547812414072</v>
      </c>
      <c r="R406" s="13">
        <f t="shared" si="13"/>
        <v>1.3737788199069634</v>
      </c>
      <c r="S406" s="13" t="s">
        <v>1755</v>
      </c>
      <c r="T406" s="28" t="s">
        <v>1816</v>
      </c>
    </row>
    <row r="407" spans="1:20" x14ac:dyDescent="0.25">
      <c r="A407" s="1" t="s">
        <v>497</v>
      </c>
      <c r="B407" s="5" t="s">
        <v>1241</v>
      </c>
      <c r="C407" s="5" t="s">
        <v>37</v>
      </c>
      <c r="D407" s="5" t="s">
        <v>1234</v>
      </c>
      <c r="E407" s="7" t="s">
        <v>1419</v>
      </c>
      <c r="F407" s="7" t="s">
        <v>1437</v>
      </c>
      <c r="G407" s="7" t="s">
        <v>40</v>
      </c>
      <c r="H407" s="7" t="s">
        <v>1438</v>
      </c>
      <c r="I407" s="7">
        <v>511210</v>
      </c>
      <c r="J407" s="7" t="s">
        <v>218</v>
      </c>
      <c r="K407" s="10">
        <v>3100000000</v>
      </c>
      <c r="L407" s="14">
        <f>$K407/SUMIFS($K$1:$K$499,E$1:E$499,E407)*100</f>
        <v>0.2723330686138774</v>
      </c>
      <c r="M407" s="14">
        <f>$K407/SUMIFS($K$1:$K$499,F$1:F$499,F407)*100</f>
        <v>1.3614404918752745</v>
      </c>
      <c r="N407" s="14">
        <f>$K407/SUMIFS($K$1:$K$499,G$1:G$499,G407)*100</f>
        <v>1.3614404918752745</v>
      </c>
      <c r="O407" s="14">
        <f>$K407/SUMIFS($K$1:$K$499,H$1:H$499,H407)*100</f>
        <v>1.3614404918752745</v>
      </c>
      <c r="P407" s="14">
        <f>$K407/SUMIFS($K$1:$K$499,I$1:I$499,I407)*100</f>
        <v>1.3614404918752745</v>
      </c>
      <c r="Q407" s="14">
        <f t="shared" si="12"/>
        <v>7.4165300260650852E-2</v>
      </c>
      <c r="R407" s="14">
        <f t="shared" si="13"/>
        <v>1.8535202129175894</v>
      </c>
      <c r="S407" s="14" t="s">
        <v>1430</v>
      </c>
      <c r="T407" s="29" t="s">
        <v>1811</v>
      </c>
    </row>
    <row r="408" spans="1:20" x14ac:dyDescent="0.25">
      <c r="A408" s="2" t="s">
        <v>498</v>
      </c>
      <c r="B408" s="6" t="s">
        <v>1242</v>
      </c>
      <c r="C408" s="6" t="s">
        <v>37</v>
      </c>
      <c r="D408" s="6" t="s">
        <v>1238</v>
      </c>
      <c r="E408" s="8" t="s">
        <v>1407</v>
      </c>
      <c r="F408" s="8" t="s">
        <v>1414</v>
      </c>
      <c r="G408" s="8" t="s">
        <v>1477</v>
      </c>
      <c r="H408" s="8" t="s">
        <v>1478</v>
      </c>
      <c r="I408" s="8">
        <v>561499</v>
      </c>
      <c r="J408" s="8" t="s">
        <v>271</v>
      </c>
      <c r="K408" s="11">
        <v>2800000000</v>
      </c>
      <c r="L408" s="13">
        <f>$K408/SUMIFS($K$1:$K$499,E$1:E$499,E408)*100</f>
        <v>2.2116903633491312</v>
      </c>
      <c r="M408" s="13">
        <f>$K408/SUMIFS($K$1:$K$499,F$1:F$499,F408)*100</f>
        <v>2.7777777777777777</v>
      </c>
      <c r="N408" s="13">
        <f>$K408/SUMIFS($K$1:$K$499,G$1:G$499,G408)*100</f>
        <v>3.8199181446111869</v>
      </c>
      <c r="O408" s="13">
        <f>$K408/SUMIFS($K$1:$K$499,H$1:H$499,H408)*100</f>
        <v>4.0057224606580828</v>
      </c>
      <c r="P408" s="13">
        <f>$K408/SUMIFS($K$1:$K$499,I$1:I$499,I408)*100</f>
        <v>4.0057224606580828</v>
      </c>
      <c r="Q408" s="13">
        <f t="shared" si="12"/>
        <v>4.8915742633314121</v>
      </c>
      <c r="R408" s="13">
        <f t="shared" si="13"/>
        <v>7.716049382716049</v>
      </c>
      <c r="S408" s="13" t="s">
        <v>1758</v>
      </c>
      <c r="T408" s="28" t="s">
        <v>1822</v>
      </c>
    </row>
    <row r="409" spans="1:20" x14ac:dyDescent="0.25">
      <c r="A409" s="1" t="s">
        <v>501</v>
      </c>
      <c r="B409" s="5" t="s">
        <v>1243</v>
      </c>
      <c r="C409" s="5" t="s">
        <v>37</v>
      </c>
      <c r="D409" s="5" t="s">
        <v>1244</v>
      </c>
      <c r="E409" s="7" t="s">
        <v>1426</v>
      </c>
      <c r="F409" s="7" t="s">
        <v>1462</v>
      </c>
      <c r="G409" s="7" t="s">
        <v>1737</v>
      </c>
      <c r="H409" s="7" t="s">
        <v>1738</v>
      </c>
      <c r="I409" s="7">
        <v>334419</v>
      </c>
      <c r="J409" s="7" t="s">
        <v>147</v>
      </c>
      <c r="K409" s="10">
        <v>14600000000</v>
      </c>
      <c r="L409" s="14">
        <f>$K409/SUMIFS($K$1:$K$499,E$1:E$499,E409)*100</f>
        <v>0.69156673408150771</v>
      </c>
      <c r="M409" s="14">
        <f>$K409/SUMIFS($K$1:$K$499,F$1:F$499,F409)*100</f>
        <v>1.8866988396029367</v>
      </c>
      <c r="N409" s="14">
        <f>$K409/SUMIFS($K$1:$K$499,G$1:G$499,G409)*100</f>
        <v>7.3109664496745124</v>
      </c>
      <c r="O409" s="14">
        <f>$K409/SUMIFS($K$1:$K$499,H$1:H$499,H409)*100</f>
        <v>7.3109664496745124</v>
      </c>
      <c r="P409" s="14">
        <f>$K409/SUMIFS($K$1:$K$499,I$1:I$499,I409)*100</f>
        <v>55.51330798479087</v>
      </c>
      <c r="Q409" s="14">
        <f t="shared" si="12"/>
        <v>0.47826454768816279</v>
      </c>
      <c r="R409" s="14">
        <f t="shared" si="13"/>
        <v>3.5596325113590681</v>
      </c>
      <c r="S409" s="14" t="s">
        <v>1431</v>
      </c>
      <c r="T409" s="29" t="s">
        <v>1789</v>
      </c>
    </row>
    <row r="410" spans="1:20" x14ac:dyDescent="0.25">
      <c r="A410" s="2" t="s">
        <v>502</v>
      </c>
      <c r="B410" s="6" t="s">
        <v>1245</v>
      </c>
      <c r="C410" s="6" t="s">
        <v>37</v>
      </c>
      <c r="D410" s="6" t="s">
        <v>1236</v>
      </c>
      <c r="E410" s="8" t="s">
        <v>1426</v>
      </c>
      <c r="F410" s="8" t="s">
        <v>1462</v>
      </c>
      <c r="G410" s="8" t="s">
        <v>1737</v>
      </c>
      <c r="H410" s="8" t="s">
        <v>1738</v>
      </c>
      <c r="I410" s="8">
        <v>334413</v>
      </c>
      <c r="J410" s="8" t="s">
        <v>146</v>
      </c>
      <c r="K410" s="11">
        <v>6000000000</v>
      </c>
      <c r="L410" s="13">
        <f>$K410/SUMIFS($K$1:$K$499,E$1:E$499,E410)*100</f>
        <v>0.284205507156784</v>
      </c>
      <c r="M410" s="13">
        <f>$K410/SUMIFS($K$1:$K$499,F$1:F$499,F410)*100</f>
        <v>0.77535568750805606</v>
      </c>
      <c r="N410" s="13">
        <f>$K410/SUMIFS($K$1:$K$499,G$1:G$499,G410)*100</f>
        <v>3.0045067601402105</v>
      </c>
      <c r="O410" s="13">
        <f>$K410/SUMIFS($K$1:$K$499,H$1:H$499,H410)*100</f>
        <v>3.0045067601402105</v>
      </c>
      <c r="P410" s="13">
        <f>$K410/SUMIFS($K$1:$K$499,I$1:I$499,I410)*100</f>
        <v>3.4602076124567476</v>
      </c>
      <c r="Q410" s="13">
        <f t="shared" si="12"/>
        <v>8.0772770298244798E-2</v>
      </c>
      <c r="R410" s="13">
        <f t="shared" si="13"/>
        <v>0.60117644215109023</v>
      </c>
      <c r="S410" s="13" t="s">
        <v>1431</v>
      </c>
      <c r="T410" s="28" t="s">
        <v>1789</v>
      </c>
    </row>
    <row r="411" spans="1:20" x14ac:dyDescent="0.25">
      <c r="A411" s="1" t="s">
        <v>319</v>
      </c>
      <c r="B411" s="5" t="s">
        <v>1246</v>
      </c>
      <c r="C411" s="5" t="s">
        <v>37</v>
      </c>
      <c r="D411" s="5" t="s">
        <v>1247</v>
      </c>
      <c r="E411" s="7" t="s">
        <v>1426</v>
      </c>
      <c r="F411" s="7" t="s">
        <v>1462</v>
      </c>
      <c r="G411" s="7" t="s">
        <v>116</v>
      </c>
      <c r="H411" s="7" t="s">
        <v>1739</v>
      </c>
      <c r="I411" s="7">
        <v>334118</v>
      </c>
      <c r="J411" s="7" t="s">
        <v>143</v>
      </c>
      <c r="K411" s="10">
        <v>2500000000</v>
      </c>
      <c r="L411" s="14">
        <f>$K411/SUMIFS($K$1:$K$499,E$1:E$499,E411)*100</f>
        <v>0.11841896131532667</v>
      </c>
      <c r="M411" s="14">
        <f>$K411/SUMIFS($K$1:$K$499,F$1:F$499,F411)*100</f>
        <v>0.32306486979502336</v>
      </c>
      <c r="N411" s="14">
        <f>$K411/SUMIFS($K$1:$K$499,G$1:G$499,G411)*100</f>
        <v>2.059308072487644</v>
      </c>
      <c r="O411" s="14">
        <f>$K411/SUMIFS($K$1:$K$499,H$1:H$499,H411)*100</f>
        <v>2.059308072487644</v>
      </c>
      <c r="P411" s="14">
        <f>$K411/SUMIFS($K$1:$K$499,I$1:I$499,I411)*100</f>
        <v>9.3283582089552244</v>
      </c>
      <c r="Q411" s="14">
        <f t="shared" si="12"/>
        <v>1.4023050399000835E-2</v>
      </c>
      <c r="R411" s="14">
        <f t="shared" si="13"/>
        <v>0.1043709100956754</v>
      </c>
      <c r="S411" s="14" t="s">
        <v>1431</v>
      </c>
      <c r="T411" s="29" t="s">
        <v>1789</v>
      </c>
    </row>
    <row r="412" spans="1:20" x14ac:dyDescent="0.25">
      <c r="A412" s="2" t="s">
        <v>505</v>
      </c>
      <c r="B412" s="6" t="s">
        <v>1248</v>
      </c>
      <c r="C412" s="6" t="s">
        <v>37</v>
      </c>
      <c r="D412" s="6" t="s">
        <v>1234</v>
      </c>
      <c r="E412" s="8" t="s">
        <v>1419</v>
      </c>
      <c r="F412" s="8" t="s">
        <v>1437</v>
      </c>
      <c r="G412" s="8" t="s">
        <v>40</v>
      </c>
      <c r="H412" s="8" t="s">
        <v>1438</v>
      </c>
      <c r="I412" s="8">
        <v>511210</v>
      </c>
      <c r="J412" s="8" t="s">
        <v>218</v>
      </c>
      <c r="K412" s="11">
        <v>1400000000</v>
      </c>
      <c r="L412" s="13">
        <f>$K412/SUMIFS($K$1:$K$499,E$1:E$499,E412)*100</f>
        <v>0.12298912776110592</v>
      </c>
      <c r="M412" s="13">
        <f>$K412/SUMIFS($K$1:$K$499,F$1:F$499,F412)*100</f>
        <v>0.61484409310496269</v>
      </c>
      <c r="N412" s="13">
        <f>$K412/SUMIFS($K$1:$K$499,G$1:G$499,G412)*100</f>
        <v>0.61484409310496269</v>
      </c>
      <c r="O412" s="13">
        <f>$K412/SUMIFS($K$1:$K$499,H$1:H$499,H412)*100</f>
        <v>0.61484409310496269</v>
      </c>
      <c r="P412" s="13">
        <f>$K412/SUMIFS($K$1:$K$499,I$1:I$499,I412)*100</f>
        <v>0.61484409310496269</v>
      </c>
      <c r="Q412" s="13">
        <f t="shared" si="12"/>
        <v>1.5126325547437635E-2</v>
      </c>
      <c r="R412" s="13">
        <f t="shared" si="13"/>
        <v>0.37803325882606403</v>
      </c>
      <c r="S412" s="13" t="s">
        <v>1430</v>
      </c>
      <c r="T412" s="28" t="s">
        <v>1811</v>
      </c>
    </row>
    <row r="413" spans="1:20" x14ac:dyDescent="0.25">
      <c r="A413" s="1" t="s">
        <v>325</v>
      </c>
      <c r="B413" s="5" t="s">
        <v>1249</v>
      </c>
      <c r="C413" s="5" t="s">
        <v>37</v>
      </c>
      <c r="D413" s="5" t="s">
        <v>1250</v>
      </c>
      <c r="E413" s="7" t="s">
        <v>1426</v>
      </c>
      <c r="F413" s="7" t="s">
        <v>1427</v>
      </c>
      <c r="G413" s="7" t="s">
        <v>1392</v>
      </c>
      <c r="H413" s="7" t="s">
        <v>1740</v>
      </c>
      <c r="I413" s="7">
        <v>335929</v>
      </c>
      <c r="J413" s="7" t="s">
        <v>156</v>
      </c>
      <c r="K413" s="10">
        <v>8300000000</v>
      </c>
      <c r="L413" s="14">
        <f>$K413/SUMIFS($K$1:$K$499,E$1:E$499,E413)*100</f>
        <v>0.39315095156688451</v>
      </c>
      <c r="M413" s="14">
        <f>$K413/SUMIFS($K$1:$K$499,F$1:F$499,F413)*100</f>
        <v>4.8651817116060956</v>
      </c>
      <c r="N413" s="14">
        <f>$K413/SUMIFS($K$1:$K$499,G$1:G$499,G413)*100</f>
        <v>31.086142322097377</v>
      </c>
      <c r="O413" s="14">
        <f>$K413/SUMIFS($K$1:$K$499,H$1:H$499,H413)*100</f>
        <v>100</v>
      </c>
      <c r="P413" s="14">
        <f>$K413/SUMIFS($K$1:$K$499,I$1:I$499,I413)*100</f>
        <v>100</v>
      </c>
      <c r="Q413" s="14">
        <f t="shared" si="12"/>
        <v>0.15456767071794678</v>
      </c>
      <c r="R413" s="14">
        <f t="shared" si="13"/>
        <v>23.669993086946416</v>
      </c>
      <c r="S413" s="14" t="s">
        <v>1431</v>
      </c>
      <c r="T413" s="29" t="s">
        <v>1790</v>
      </c>
    </row>
    <row r="414" spans="1:20" x14ac:dyDescent="0.25">
      <c r="A414" s="2" t="s">
        <v>507</v>
      </c>
      <c r="B414" s="6" t="s">
        <v>1251</v>
      </c>
      <c r="C414" s="6" t="s">
        <v>37</v>
      </c>
      <c r="D414" s="6" t="s">
        <v>1236</v>
      </c>
      <c r="E414" s="8" t="s">
        <v>1426</v>
      </c>
      <c r="F414" s="8" t="s">
        <v>1462</v>
      </c>
      <c r="G414" s="8" t="s">
        <v>1737</v>
      </c>
      <c r="H414" s="8" t="s">
        <v>1738</v>
      </c>
      <c r="I414" s="8">
        <v>334413</v>
      </c>
      <c r="J414" s="8" t="s">
        <v>146</v>
      </c>
      <c r="K414" s="11">
        <v>22300000000</v>
      </c>
      <c r="L414" s="13">
        <f>$K414/SUMIFS($K$1:$K$499,E$1:E$499,E414)*100</f>
        <v>1.0562971349327137</v>
      </c>
      <c r="M414" s="13">
        <f>$K414/SUMIFS($K$1:$K$499,F$1:F$499,F414)*100</f>
        <v>2.8817386385716084</v>
      </c>
      <c r="N414" s="13">
        <f>$K414/SUMIFS($K$1:$K$499,G$1:G$499,G414)*100</f>
        <v>11.166750125187781</v>
      </c>
      <c r="O414" s="13">
        <f>$K414/SUMIFS($K$1:$K$499,H$1:H$499,H414)*100</f>
        <v>11.166750125187781</v>
      </c>
      <c r="P414" s="13">
        <f>$K414/SUMIFS($K$1:$K$499,I$1:I$499,I414)*100</f>
        <v>12.860438292964243</v>
      </c>
      <c r="Q414" s="13">
        <f t="shared" si="12"/>
        <v>1.1157636372670596</v>
      </c>
      <c r="R414" s="13">
        <f t="shared" si="13"/>
        <v>8.3044175810365477</v>
      </c>
      <c r="S414" s="13" t="s">
        <v>1431</v>
      </c>
      <c r="T414" s="28" t="s">
        <v>1789</v>
      </c>
    </row>
    <row r="415" spans="1:20" x14ac:dyDescent="0.25">
      <c r="A415" s="1" t="s">
        <v>344</v>
      </c>
      <c r="B415" s="5" t="s">
        <v>1252</v>
      </c>
      <c r="C415" s="5" t="s">
        <v>37</v>
      </c>
      <c r="D415" s="5" t="s">
        <v>1240</v>
      </c>
      <c r="E415" s="7" t="s">
        <v>1407</v>
      </c>
      <c r="F415" s="7" t="s">
        <v>1414</v>
      </c>
      <c r="G415" s="7" t="s">
        <v>1477</v>
      </c>
      <c r="H415" s="7" t="s">
        <v>1478</v>
      </c>
      <c r="I415" s="7">
        <v>561499</v>
      </c>
      <c r="J415" s="7" t="s">
        <v>271</v>
      </c>
      <c r="K415" s="10">
        <v>4300000000</v>
      </c>
      <c r="L415" s="14">
        <f>$K415/SUMIFS($K$1:$K$499,E$1:E$499,E415)*100</f>
        <v>3.39652448657188</v>
      </c>
      <c r="M415" s="14">
        <f>$K415/SUMIFS($K$1:$K$499,F$1:F$499,F415)*100</f>
        <v>4.2658730158730158</v>
      </c>
      <c r="N415" s="14">
        <f>$K415/SUMIFS($K$1:$K$499,G$1:G$499,G415)*100</f>
        <v>5.8663028649386089</v>
      </c>
      <c r="O415" s="14">
        <f>$K415/SUMIFS($K$1:$K$499,H$1:H$499,H415)*100</f>
        <v>6.1516452074391994</v>
      </c>
      <c r="P415" s="14">
        <f>$K415/SUMIFS($K$1:$K$499,I$1:I$499,I415)*100</f>
        <v>6.1516452074391994</v>
      </c>
      <c r="Q415" s="14">
        <f t="shared" si="12"/>
        <v>11.536378587882373</v>
      </c>
      <c r="R415" s="14">
        <f t="shared" si="13"/>
        <v>18.197672587553541</v>
      </c>
      <c r="S415" s="14" t="s">
        <v>1758</v>
      </c>
      <c r="T415" s="29" t="s">
        <v>1822</v>
      </c>
    </row>
    <row r="416" spans="1:20" x14ac:dyDescent="0.25">
      <c r="A416" s="2" t="s">
        <v>510</v>
      </c>
      <c r="B416" s="6" t="s">
        <v>1253</v>
      </c>
      <c r="C416" s="6" t="s">
        <v>37</v>
      </c>
      <c r="D416" s="6" t="s">
        <v>1234</v>
      </c>
      <c r="E416" s="8" t="s">
        <v>1426</v>
      </c>
      <c r="F416" s="8" t="s">
        <v>1462</v>
      </c>
      <c r="G416" s="8" t="s">
        <v>1463</v>
      </c>
      <c r="H416" s="8" t="s">
        <v>1464</v>
      </c>
      <c r="I416" s="8">
        <v>334614</v>
      </c>
      <c r="J416" s="8" t="s">
        <v>153</v>
      </c>
      <c r="K416" s="11">
        <v>2300000000</v>
      </c>
      <c r="L416" s="13">
        <f>$K416/SUMIFS($K$1:$K$499,E$1:E$499,E416)*100</f>
        <v>0.10894544441010053</v>
      </c>
      <c r="M416" s="13">
        <f>$K416/SUMIFS($K$1:$K$499,F$1:F$499,F416)*100</f>
        <v>0.29721968021142153</v>
      </c>
      <c r="N416" s="13">
        <f>$K416/SUMIFS($K$1:$K$499,G$1:G$499,G416)*100</f>
        <v>27.583249244398861</v>
      </c>
      <c r="O416" s="13">
        <f>$K416/SUMIFS($K$1:$K$499,H$1:H$499,H416)*100</f>
        <v>27.583249244398861</v>
      </c>
      <c r="P416" s="13">
        <f>$K416/SUMIFS($K$1:$K$499,I$1:I$499,I416)*100</f>
        <v>27.583249244398861</v>
      </c>
      <c r="Q416" s="13">
        <f t="shared" si="12"/>
        <v>1.1869109857714303E-2</v>
      </c>
      <c r="R416" s="13">
        <f t="shared" si="13"/>
        <v>8.8339538304979676E-2</v>
      </c>
      <c r="S416" s="13" t="s">
        <v>1431</v>
      </c>
      <c r="T416" s="28" t="s">
        <v>1789</v>
      </c>
    </row>
    <row r="417" spans="1:20" x14ac:dyDescent="0.25">
      <c r="A417" s="1" t="s">
        <v>511</v>
      </c>
      <c r="B417" s="5" t="s">
        <v>1254</v>
      </c>
      <c r="C417" s="5" t="s">
        <v>37</v>
      </c>
      <c r="D417" s="5" t="s">
        <v>1255</v>
      </c>
      <c r="E417" s="7" t="s">
        <v>1415</v>
      </c>
      <c r="F417" s="7" t="s">
        <v>1416</v>
      </c>
      <c r="G417" s="7" t="s">
        <v>1735</v>
      </c>
      <c r="H417" s="7" t="s">
        <v>1736</v>
      </c>
      <c r="I417" s="7">
        <v>541519</v>
      </c>
      <c r="J417" s="7" t="s">
        <v>266</v>
      </c>
      <c r="K417" s="10">
        <v>17600000000</v>
      </c>
      <c r="L417" s="14">
        <f>$K417/SUMIFS($K$1:$K$499,E$1:E$499,E417)*100</f>
        <v>6.5647146587094358</v>
      </c>
      <c r="M417" s="14">
        <f>$K417/SUMIFS($K$1:$K$499,F$1:F$499,F417)*100</f>
        <v>6.5647146587094358</v>
      </c>
      <c r="N417" s="14">
        <f>$K417/SUMIFS($K$1:$K$499,G$1:G$499,G417)*100</f>
        <v>9.0307352865719128</v>
      </c>
      <c r="O417" s="14">
        <f>$K417/SUMIFS($K$1:$K$499,H$1:H$499,H417)*100</f>
        <v>9.0307352865719128</v>
      </c>
      <c r="P417" s="14">
        <f>$K417/SUMIFS($K$1:$K$499,I$1:I$499,I417)*100</f>
        <v>28.947368421052634</v>
      </c>
      <c r="Q417" s="14">
        <f t="shared" si="12"/>
        <v>43.095478550274542</v>
      </c>
      <c r="R417" s="14">
        <f t="shared" si="13"/>
        <v>43.095478550274542</v>
      </c>
      <c r="S417" s="14" t="s">
        <v>1757</v>
      </c>
      <c r="T417" s="29" t="s">
        <v>1821</v>
      </c>
    </row>
    <row r="418" spans="1:20" x14ac:dyDescent="0.25">
      <c r="A418" s="2" t="s">
        <v>376</v>
      </c>
      <c r="B418" s="6" t="s">
        <v>1256</v>
      </c>
      <c r="C418" s="6" t="s">
        <v>37</v>
      </c>
      <c r="D418" s="6" t="s">
        <v>1234</v>
      </c>
      <c r="E418" s="8" t="s">
        <v>1419</v>
      </c>
      <c r="F418" s="8" t="s">
        <v>1437</v>
      </c>
      <c r="G418" s="8" t="s">
        <v>40</v>
      </c>
      <c r="H418" s="8" t="s">
        <v>1438</v>
      </c>
      <c r="I418" s="8">
        <v>511210</v>
      </c>
      <c r="J418" s="8" t="s">
        <v>218</v>
      </c>
      <c r="K418" s="11">
        <v>15800000000</v>
      </c>
      <c r="L418" s="13">
        <f>$K418/SUMIFS($K$1:$K$499,E$1:E$499,E418)*100</f>
        <v>1.3880201561610526</v>
      </c>
      <c r="M418" s="13">
        <f>$K418/SUMIFS($K$1:$K$499,F$1:F$499,F418)*100</f>
        <v>6.9389547650417214</v>
      </c>
      <c r="N418" s="13">
        <f>$K418/SUMIFS($K$1:$K$499,G$1:G$499,G418)*100</f>
        <v>6.9389547650417214</v>
      </c>
      <c r="O418" s="13">
        <f>$K418/SUMIFS($K$1:$K$499,H$1:H$499,H418)*100</f>
        <v>6.9389547650417214</v>
      </c>
      <c r="P418" s="13">
        <f>$K418/SUMIFS($K$1:$K$499,I$1:I$499,I418)*100</f>
        <v>6.9389547650417214</v>
      </c>
      <c r="Q418" s="13">
        <f t="shared" si="12"/>
        <v>1.9265999539093528</v>
      </c>
      <c r="R418" s="13">
        <f t="shared" si="13"/>
        <v>48.149093231295211</v>
      </c>
      <c r="S418" s="13" t="s">
        <v>1430</v>
      </c>
      <c r="T418" s="28" t="s">
        <v>1811</v>
      </c>
    </row>
    <row r="419" spans="1:20" x14ac:dyDescent="0.25">
      <c r="A419" s="1" t="s">
        <v>520</v>
      </c>
      <c r="B419" s="5" t="s">
        <v>1257</v>
      </c>
      <c r="C419" s="5" t="s">
        <v>37</v>
      </c>
      <c r="D419" s="5" t="s">
        <v>1247</v>
      </c>
      <c r="E419" s="7" t="s">
        <v>1426</v>
      </c>
      <c r="F419" s="7" t="s">
        <v>1462</v>
      </c>
      <c r="G419" s="7" t="s">
        <v>1674</v>
      </c>
      <c r="H419" s="7" t="s">
        <v>1741</v>
      </c>
      <c r="I419" s="7">
        <v>334290</v>
      </c>
      <c r="J419" s="7" t="s">
        <v>145</v>
      </c>
      <c r="K419" s="10">
        <v>52000000000</v>
      </c>
      <c r="L419" s="14">
        <f>$K419/SUMIFS($K$1:$K$499,E$1:E$499,E419)*100</f>
        <v>2.4631143953587946</v>
      </c>
      <c r="M419" s="14">
        <f>$K419/SUMIFS($K$1:$K$499,F$1:F$499,F419)*100</f>
        <v>6.7197492917364858</v>
      </c>
      <c r="N419" s="14">
        <f>$K419/SUMIFS($K$1:$K$499,G$1:G$499,G419)*100</f>
        <v>14.5985401459854</v>
      </c>
      <c r="O419" s="14">
        <f>$K419/SUMIFS($K$1:$K$499,H$1:H$499,H419)*100</f>
        <v>64.118372379778052</v>
      </c>
      <c r="P419" s="14">
        <f>$K419/SUMIFS($K$1:$K$499,I$1:I$499,I419)*100</f>
        <v>64.118372379778052</v>
      </c>
      <c r="Q419" s="14">
        <f t="shared" si="12"/>
        <v>6.06693252462372</v>
      </c>
      <c r="R419" s="14">
        <f t="shared" si="13"/>
        <v>45.155030543793004</v>
      </c>
      <c r="S419" s="14" t="s">
        <v>1431</v>
      </c>
      <c r="T419" s="29" t="s">
        <v>1789</v>
      </c>
    </row>
    <row r="420" spans="1:20" x14ac:dyDescent="0.25">
      <c r="A420" s="2" t="s">
        <v>523</v>
      </c>
      <c r="B420" s="6" t="s">
        <v>1258</v>
      </c>
      <c r="C420" s="6" t="s">
        <v>37</v>
      </c>
      <c r="D420" s="6" t="s">
        <v>1232</v>
      </c>
      <c r="E420" s="8" t="s">
        <v>1415</v>
      </c>
      <c r="F420" s="8" t="s">
        <v>1416</v>
      </c>
      <c r="G420" s="8" t="s">
        <v>1735</v>
      </c>
      <c r="H420" s="8" t="s">
        <v>1736</v>
      </c>
      <c r="I420" s="8">
        <v>541511</v>
      </c>
      <c r="J420" s="8" t="s">
        <v>263</v>
      </c>
      <c r="K420" s="11">
        <v>16600000000</v>
      </c>
      <c r="L420" s="13">
        <f>$K420/SUMIFS($K$1:$K$499,E$1:E$499,E420)*100</f>
        <v>6.1917195076464004</v>
      </c>
      <c r="M420" s="13">
        <f>$K420/SUMIFS($K$1:$K$499,F$1:F$499,F420)*100</f>
        <v>6.1917195076464004</v>
      </c>
      <c r="N420" s="13">
        <f>$K420/SUMIFS($K$1:$K$499,G$1:G$499,G420)*100</f>
        <v>8.5176253271075986</v>
      </c>
      <c r="O420" s="13">
        <f>$K420/SUMIFS($K$1:$K$499,H$1:H$499,H420)*100</f>
        <v>8.5176253271075986</v>
      </c>
      <c r="P420" s="13">
        <f>$K420/SUMIFS($K$1:$K$499,I$1:I$499,I420)*100</f>
        <v>76.851851851851848</v>
      </c>
      <c r="Q420" s="13">
        <f t="shared" si="12"/>
        <v>38.337390461368983</v>
      </c>
      <c r="R420" s="13">
        <f t="shared" si="13"/>
        <v>38.337390461368983</v>
      </c>
      <c r="S420" s="13" t="s">
        <v>1757</v>
      </c>
      <c r="T420" s="28" t="s">
        <v>1821</v>
      </c>
    </row>
    <row r="421" spans="1:20" x14ac:dyDescent="0.25">
      <c r="A421" s="1" t="s">
        <v>524</v>
      </c>
      <c r="B421" s="5" t="s">
        <v>1259</v>
      </c>
      <c r="C421" s="5" t="s">
        <v>37</v>
      </c>
      <c r="D421" s="5" t="s">
        <v>1234</v>
      </c>
      <c r="E421" s="7" t="s">
        <v>1419</v>
      </c>
      <c r="F421" s="7" t="s">
        <v>1437</v>
      </c>
      <c r="G421" s="7" t="s">
        <v>40</v>
      </c>
      <c r="H421" s="7" t="s">
        <v>1438</v>
      </c>
      <c r="I421" s="7">
        <v>511210</v>
      </c>
      <c r="J421" s="7" t="s">
        <v>218</v>
      </c>
      <c r="K421" s="10">
        <v>3000000000</v>
      </c>
      <c r="L421" s="14">
        <f>$K421/SUMIFS($K$1:$K$499,E$1:E$499,E421)*100</f>
        <v>0.26354813091665552</v>
      </c>
      <c r="M421" s="14">
        <f>$K421/SUMIFS($K$1:$K$499,F$1:F$499,F421)*100</f>
        <v>1.3175230566534915</v>
      </c>
      <c r="N421" s="14">
        <f>$K421/SUMIFS($K$1:$K$499,G$1:G$499,G421)*100</f>
        <v>1.3175230566534915</v>
      </c>
      <c r="O421" s="14">
        <f>$K421/SUMIFS($K$1:$K$499,H$1:H$499,H421)*100</f>
        <v>1.3175230566534915</v>
      </c>
      <c r="P421" s="14">
        <f>$K421/SUMIFS($K$1:$K$499,I$1:I$499,I421)*100</f>
        <v>1.3175230566534915</v>
      </c>
      <c r="Q421" s="14">
        <f t="shared" si="12"/>
        <v>6.94576173096626E-2</v>
      </c>
      <c r="R421" s="14">
        <f t="shared" si="13"/>
        <v>1.7358670048135592</v>
      </c>
      <c r="S421" s="14" t="s">
        <v>1430</v>
      </c>
      <c r="T421" s="29" t="s">
        <v>1811</v>
      </c>
    </row>
    <row r="422" spans="1:20" x14ac:dyDescent="0.25">
      <c r="A422" s="2" t="s">
        <v>402</v>
      </c>
      <c r="B422" s="6" t="s">
        <v>1260</v>
      </c>
      <c r="C422" s="6" t="s">
        <v>37</v>
      </c>
      <c r="D422" s="6" t="s">
        <v>1232</v>
      </c>
      <c r="E422" s="8" t="s">
        <v>1415</v>
      </c>
      <c r="F422" s="8" t="s">
        <v>1416</v>
      </c>
      <c r="G422" s="8" t="s">
        <v>1735</v>
      </c>
      <c r="H422" s="8" t="s">
        <v>1736</v>
      </c>
      <c r="I422" s="8">
        <v>541513</v>
      </c>
      <c r="J422" s="8" t="s">
        <v>265</v>
      </c>
      <c r="K422" s="11">
        <v>20200000000</v>
      </c>
      <c r="L422" s="13">
        <f>$K422/SUMIFS($K$1:$K$499,E$1:E$499,E422)*100</f>
        <v>7.5345020514733312</v>
      </c>
      <c r="M422" s="13">
        <f>$K422/SUMIFS($K$1:$K$499,F$1:F$499,F422)*100</f>
        <v>7.5345020514733312</v>
      </c>
      <c r="N422" s="13">
        <f>$K422/SUMIFS($K$1:$K$499,G$1:G$499,G422)*100</f>
        <v>10.364821181179126</v>
      </c>
      <c r="O422" s="13">
        <f>$K422/SUMIFS($K$1:$K$499,H$1:H$499,H422)*100</f>
        <v>10.364821181179126</v>
      </c>
      <c r="P422" s="13">
        <f>$K422/SUMIFS($K$1:$K$499,I$1:I$499,I422)*100</f>
        <v>83.127572016460903</v>
      </c>
      <c r="Q422" s="13">
        <f t="shared" si="12"/>
        <v>56.768721163655833</v>
      </c>
      <c r="R422" s="13">
        <f t="shared" si="13"/>
        <v>56.768721163655833</v>
      </c>
      <c r="S422" s="13" t="s">
        <v>1757</v>
      </c>
      <c r="T422" s="28" t="s">
        <v>1821</v>
      </c>
    </row>
    <row r="423" spans="1:20" x14ac:dyDescent="0.25">
      <c r="A423" s="1" t="s">
        <v>538</v>
      </c>
      <c r="B423" s="5" t="s">
        <v>1261</v>
      </c>
      <c r="C423" s="5" t="s">
        <v>37</v>
      </c>
      <c r="D423" s="5" t="s">
        <v>1247</v>
      </c>
      <c r="E423" s="7" t="s">
        <v>1415</v>
      </c>
      <c r="F423" s="7" t="s">
        <v>1416</v>
      </c>
      <c r="G423" s="7" t="s">
        <v>1735</v>
      </c>
      <c r="H423" s="7" t="s">
        <v>1736</v>
      </c>
      <c r="I423" s="7">
        <v>541511</v>
      </c>
      <c r="J423" s="7" t="s">
        <v>263</v>
      </c>
      <c r="K423" s="10">
        <v>2200000000</v>
      </c>
      <c r="L423" s="14">
        <f>$K423/SUMIFS($K$1:$K$499,E$1:E$499,E423)*100</f>
        <v>0.82058933233867948</v>
      </c>
      <c r="M423" s="14">
        <f>$K423/SUMIFS($K$1:$K$499,F$1:F$499,F423)*100</f>
        <v>0.82058933233867948</v>
      </c>
      <c r="N423" s="14">
        <f>$K423/SUMIFS($K$1:$K$499,G$1:G$499,G423)*100</f>
        <v>1.1288419108214891</v>
      </c>
      <c r="O423" s="14">
        <f>$K423/SUMIFS($K$1:$K$499,H$1:H$499,H423)*100</f>
        <v>1.1288419108214891</v>
      </c>
      <c r="P423" s="14">
        <f>$K423/SUMIFS($K$1:$K$499,I$1:I$499,I423)*100</f>
        <v>10.185185185185185</v>
      </c>
      <c r="Q423" s="14">
        <f t="shared" si="12"/>
        <v>0.67336685234803972</v>
      </c>
      <c r="R423" s="14">
        <f t="shared" si="13"/>
        <v>0.67336685234803972</v>
      </c>
      <c r="S423" s="14" t="s">
        <v>1757</v>
      </c>
      <c r="T423" s="29" t="s">
        <v>1821</v>
      </c>
    </row>
    <row r="424" spans="1:20" x14ac:dyDescent="0.25">
      <c r="A424" s="2" t="s">
        <v>426</v>
      </c>
      <c r="B424" s="6" t="s">
        <v>1262</v>
      </c>
      <c r="C424" s="6" t="s">
        <v>37</v>
      </c>
      <c r="D424" s="6" t="s">
        <v>1240</v>
      </c>
      <c r="E424" s="8" t="s">
        <v>1407</v>
      </c>
      <c r="F424" s="8" t="s">
        <v>1414</v>
      </c>
      <c r="G424" s="8" t="s">
        <v>1477</v>
      </c>
      <c r="H424" s="8" t="s">
        <v>1478</v>
      </c>
      <c r="I424" s="8">
        <v>561499</v>
      </c>
      <c r="J424" s="8" t="s">
        <v>271</v>
      </c>
      <c r="K424" s="11">
        <v>9200000000</v>
      </c>
      <c r="L424" s="13">
        <f>$K424/SUMIFS($K$1:$K$499,E$1:E$499,E424)*100</f>
        <v>7.2669826224328586</v>
      </c>
      <c r="M424" s="13">
        <f>$K424/SUMIFS($K$1:$K$499,F$1:F$499,F424)*100</f>
        <v>9.1269841269841265</v>
      </c>
      <c r="N424" s="13">
        <f>$K424/SUMIFS($K$1:$K$499,G$1:G$499,G424)*100</f>
        <v>12.551159618008187</v>
      </c>
      <c r="O424" s="13">
        <f>$K424/SUMIFS($K$1:$K$499,H$1:H$499,H424)*100</f>
        <v>13.161659513590845</v>
      </c>
      <c r="P424" s="13">
        <f>$K424/SUMIFS($K$1:$K$499,I$1:I$499,I424)*100</f>
        <v>13.161659513590845</v>
      </c>
      <c r="Q424" s="13">
        <f t="shared" si="12"/>
        <v>52.809036434741145</v>
      </c>
      <c r="R424" s="13">
        <f t="shared" si="13"/>
        <v>83.301839254220198</v>
      </c>
      <c r="S424" s="13" t="s">
        <v>1758</v>
      </c>
      <c r="T424" s="28" t="s">
        <v>1822</v>
      </c>
    </row>
    <row r="425" spans="1:20" x14ac:dyDescent="0.25">
      <c r="A425" s="1" t="s">
        <v>539</v>
      </c>
      <c r="B425" s="5" t="s">
        <v>1263</v>
      </c>
      <c r="C425" s="5" t="s">
        <v>37</v>
      </c>
      <c r="D425" s="5" t="s">
        <v>1240</v>
      </c>
      <c r="E425" s="7" t="s">
        <v>1408</v>
      </c>
      <c r="F425" s="7" t="s">
        <v>1607</v>
      </c>
      <c r="G425" s="7" t="s">
        <v>1742</v>
      </c>
      <c r="H425" s="7" t="s">
        <v>1743</v>
      </c>
      <c r="I425" s="7">
        <v>522320</v>
      </c>
      <c r="J425" s="7" t="s">
        <v>236</v>
      </c>
      <c r="K425" s="10">
        <v>7700000000</v>
      </c>
      <c r="L425" s="14">
        <f>$K425/SUMIFS($K$1:$K$499,E$1:E$499,E425)*100</f>
        <v>0.34823193151137177</v>
      </c>
      <c r="M425" s="14">
        <f>$K425/SUMIFS($K$1:$K$499,F$1:F$499,F425)*100</f>
        <v>1.1720831113478956</v>
      </c>
      <c r="N425" s="14">
        <f>$K425/SUMIFS($K$1:$K$499,G$1:G$499,G425)*100</f>
        <v>10.519125683060111</v>
      </c>
      <c r="O425" s="14">
        <f>$K425/SUMIFS($K$1:$K$499,H$1:H$499,H425)*100</f>
        <v>13.701067615658364</v>
      </c>
      <c r="P425" s="14">
        <f>$K425/SUMIFS($K$1:$K$499,I$1:I$499,I425)*100</f>
        <v>13.701067615658364</v>
      </c>
      <c r="Q425" s="14">
        <f t="shared" si="12"/>
        <v>0.12126547812414072</v>
      </c>
      <c r="R425" s="14">
        <f t="shared" si="13"/>
        <v>1.3737788199069634</v>
      </c>
      <c r="S425" s="14" t="s">
        <v>1755</v>
      </c>
      <c r="T425" s="29" t="s">
        <v>1816</v>
      </c>
    </row>
    <row r="426" spans="1:20" x14ac:dyDescent="0.25">
      <c r="A426" s="2" t="s">
        <v>541</v>
      </c>
      <c r="B426" s="6" t="s">
        <v>1264</v>
      </c>
      <c r="C426" s="6" t="s">
        <v>37</v>
      </c>
      <c r="D426" s="6" t="s">
        <v>1265</v>
      </c>
      <c r="E426" s="8" t="s">
        <v>1426</v>
      </c>
      <c r="F426" s="8" t="s">
        <v>1462</v>
      </c>
      <c r="G426" s="8" t="s">
        <v>1499</v>
      </c>
      <c r="H426" s="8" t="s">
        <v>1500</v>
      </c>
      <c r="I426" s="8">
        <v>334511</v>
      </c>
      <c r="J426" s="8" t="s">
        <v>149</v>
      </c>
      <c r="K426" s="11">
        <v>1800000000</v>
      </c>
      <c r="L426" s="13">
        <f>$K426/SUMIFS($K$1:$K$499,E$1:E$499,E426)*100</f>
        <v>8.5261652147035197E-2</v>
      </c>
      <c r="M426" s="13">
        <f>$K426/SUMIFS($K$1:$K$499,F$1:F$499,F426)*100</f>
        <v>0.23260670625241683</v>
      </c>
      <c r="N426" s="13">
        <f>$K426/SUMIFS($K$1:$K$499,G$1:G$499,G426)*100</f>
        <v>2.0408163265306123</v>
      </c>
      <c r="O426" s="13">
        <f>$K426/SUMIFS($K$1:$K$499,H$1:H$499,H426)*100</f>
        <v>2.0408163265306123</v>
      </c>
      <c r="P426" s="13">
        <f>$K426/SUMIFS($K$1:$K$499,I$1:I$499,I426)*100</f>
        <v>4.6511627906976747</v>
      </c>
      <c r="Q426" s="13">
        <f t="shared" si="12"/>
        <v>7.2695493268420319E-3</v>
      </c>
      <c r="R426" s="13">
        <f t="shared" si="13"/>
        <v>5.4105879793598134E-2</v>
      </c>
      <c r="S426" s="13" t="s">
        <v>1431</v>
      </c>
      <c r="T426" s="28" t="s">
        <v>1789</v>
      </c>
    </row>
    <row r="427" spans="1:20" x14ac:dyDescent="0.25">
      <c r="A427" s="1" t="s">
        <v>428</v>
      </c>
      <c r="B427" s="5" t="s">
        <v>1266</v>
      </c>
      <c r="C427" s="5" t="s">
        <v>37</v>
      </c>
      <c r="D427" s="5" t="s">
        <v>1240</v>
      </c>
      <c r="E427" s="7" t="s">
        <v>1419</v>
      </c>
      <c r="F427" s="7" t="s">
        <v>1449</v>
      </c>
      <c r="G427" s="7" t="s">
        <v>187</v>
      </c>
      <c r="H427" s="7" t="s">
        <v>1450</v>
      </c>
      <c r="I427" s="7">
        <v>519190</v>
      </c>
      <c r="J427" s="7" t="s">
        <v>229</v>
      </c>
      <c r="K427" s="10">
        <v>2600000000</v>
      </c>
      <c r="L427" s="14">
        <f>$K427/SUMIFS($K$1:$K$499,E$1:E$499,E427)*100</f>
        <v>0.22840838012776815</v>
      </c>
      <c r="M427" s="14">
        <f>$K427/SUMIFS($K$1:$K$499,F$1:F$499,F427)*100</f>
        <v>1.1149228130360207</v>
      </c>
      <c r="N427" s="14">
        <f>$K427/SUMIFS($K$1:$K$499,G$1:G$499,G427)*100</f>
        <v>1.1149228130360207</v>
      </c>
      <c r="O427" s="14">
        <f>$K427/SUMIFS($K$1:$K$499,H$1:H$499,H427)*100</f>
        <v>3.3290653008962869</v>
      </c>
      <c r="P427" s="14">
        <f>$K427/SUMIFS($K$1:$K$499,I$1:I$499,I427)*100</f>
        <v>3.3290653008962869</v>
      </c>
      <c r="Q427" s="14">
        <f t="shared" si="12"/>
        <v>5.2170388112591032E-2</v>
      </c>
      <c r="R427" s="14">
        <f t="shared" si="13"/>
        <v>1.2430528790281536</v>
      </c>
      <c r="S427" s="14" t="s">
        <v>1430</v>
      </c>
      <c r="T427" s="29" t="s">
        <v>1815</v>
      </c>
    </row>
    <row r="428" spans="1:20" x14ac:dyDescent="0.25">
      <c r="A428" s="2" t="s">
        <v>543</v>
      </c>
      <c r="B428" s="6" t="s">
        <v>1267</v>
      </c>
      <c r="C428" s="6" t="s">
        <v>37</v>
      </c>
      <c r="D428" s="6" t="s">
        <v>1268</v>
      </c>
      <c r="E428" s="8" t="s">
        <v>1426</v>
      </c>
      <c r="F428" s="8" t="s">
        <v>1585</v>
      </c>
      <c r="G428" s="8" t="s">
        <v>1683</v>
      </c>
      <c r="H428" s="8" t="s">
        <v>1684</v>
      </c>
      <c r="I428" s="8">
        <v>333316</v>
      </c>
      <c r="J428" s="8" t="s">
        <v>135</v>
      </c>
      <c r="K428" s="11">
        <v>2000000000</v>
      </c>
      <c r="L428" s="13">
        <f>$K428/SUMIFS($K$1:$K$499,E$1:E$499,E428)*100</f>
        <v>9.4735169052261328E-2</v>
      </c>
      <c r="M428" s="13">
        <f>$K428/SUMIFS($K$1:$K$499,F$1:F$499,F428)*100</f>
        <v>0.57108591987664548</v>
      </c>
      <c r="N428" s="13">
        <f>$K428/SUMIFS($K$1:$K$499,G$1:G$499,G428)*100</f>
        <v>8.980691513246521</v>
      </c>
      <c r="O428" s="13">
        <f>$K428/SUMIFS($K$1:$K$499,H$1:H$499,H428)*100</f>
        <v>8.980691513246521</v>
      </c>
      <c r="P428" s="13">
        <f>$K428/SUMIFS($K$1:$K$499,I$1:I$499,I428)*100</f>
        <v>12.928248222365871</v>
      </c>
      <c r="Q428" s="13">
        <f t="shared" si="12"/>
        <v>8.9747522553605321E-3</v>
      </c>
      <c r="R428" s="13">
        <f t="shared" si="13"/>
        <v>0.32613912788135435</v>
      </c>
      <c r="S428" s="13" t="s">
        <v>1431</v>
      </c>
      <c r="T428" s="28" t="s">
        <v>1788</v>
      </c>
    </row>
    <row r="429" spans="1:20" x14ac:dyDescent="0.25">
      <c r="A429" s="1" t="s">
        <v>439</v>
      </c>
      <c r="B429" s="5" t="s">
        <v>1269</v>
      </c>
      <c r="C429" s="5" t="s">
        <v>37</v>
      </c>
      <c r="D429" s="5" t="s">
        <v>1250</v>
      </c>
      <c r="E429" s="7" t="s">
        <v>1426</v>
      </c>
      <c r="F429" s="7" t="s">
        <v>1462</v>
      </c>
      <c r="G429" s="7" t="s">
        <v>1737</v>
      </c>
      <c r="H429" s="7" t="s">
        <v>1738</v>
      </c>
      <c r="I429" s="7">
        <v>334419</v>
      </c>
      <c r="J429" s="7" t="s">
        <v>147</v>
      </c>
      <c r="K429" s="10">
        <v>11700000000</v>
      </c>
      <c r="L429" s="14">
        <f>$K429/SUMIFS($K$1:$K$499,E$1:E$499,E429)*100</f>
        <v>0.55420073895572874</v>
      </c>
      <c r="M429" s="14">
        <f>$K429/SUMIFS($K$1:$K$499,F$1:F$499,F429)*100</f>
        <v>1.5119435906407095</v>
      </c>
      <c r="N429" s="14">
        <f>$K429/SUMIFS($K$1:$K$499,G$1:G$499,G429)*100</f>
        <v>5.8587881822734102</v>
      </c>
      <c r="O429" s="14">
        <f>$K429/SUMIFS($K$1:$K$499,H$1:H$499,H429)*100</f>
        <v>5.8587881822734102</v>
      </c>
      <c r="P429" s="14">
        <f>$K429/SUMIFS($K$1:$K$499,I$1:I$499,I429)*100</f>
        <v>44.486692015209123</v>
      </c>
      <c r="Q429" s="14">
        <f t="shared" si="12"/>
        <v>0.30713845905907577</v>
      </c>
      <c r="R429" s="14">
        <f t="shared" si="13"/>
        <v>2.2859734212795213</v>
      </c>
      <c r="S429" s="14" t="s">
        <v>1431</v>
      </c>
      <c r="T429" s="29" t="s">
        <v>1789</v>
      </c>
    </row>
    <row r="430" spans="1:20" x14ac:dyDescent="0.25">
      <c r="A430" s="2" t="s">
        <v>442</v>
      </c>
      <c r="B430" s="6" t="s">
        <v>1270</v>
      </c>
      <c r="C430" s="6" t="s">
        <v>37</v>
      </c>
      <c r="D430" s="6" t="s">
        <v>1240</v>
      </c>
      <c r="E430" s="8" t="s">
        <v>1408</v>
      </c>
      <c r="F430" s="8" t="s">
        <v>1607</v>
      </c>
      <c r="G430" s="8" t="s">
        <v>1742</v>
      </c>
      <c r="H430" s="8" t="s">
        <v>1743</v>
      </c>
      <c r="I430" s="8">
        <v>522320</v>
      </c>
      <c r="J430" s="8" t="s">
        <v>236</v>
      </c>
      <c r="K430" s="11">
        <v>3800000000</v>
      </c>
      <c r="L430" s="13">
        <f>$K430/SUMIFS($K$1:$K$499,E$1:E$499,E430)*100</f>
        <v>0.17185471944717048</v>
      </c>
      <c r="M430" s="13">
        <f>$K430/SUMIFS($K$1:$K$499,F$1:F$499,F430)*100</f>
        <v>0.57843062637948095</v>
      </c>
      <c r="N430" s="13">
        <f>$K430/SUMIFS($K$1:$K$499,G$1:G$499,G430)*100</f>
        <v>5.1912568306010929</v>
      </c>
      <c r="O430" s="13">
        <f>$K430/SUMIFS($K$1:$K$499,H$1:H$499,H430)*100</f>
        <v>6.7615658362989333</v>
      </c>
      <c r="P430" s="13">
        <f>$K430/SUMIFS($K$1:$K$499,I$1:I$499,I430)*100</f>
        <v>6.7615658362989333</v>
      </c>
      <c r="Q430" s="13">
        <f t="shared" si="12"/>
        <v>2.9534044596265678E-2</v>
      </c>
      <c r="R430" s="13">
        <f t="shared" si="13"/>
        <v>0.33458198953375867</v>
      </c>
      <c r="S430" s="13" t="s">
        <v>1755</v>
      </c>
      <c r="T430" s="28" t="s">
        <v>1816</v>
      </c>
    </row>
    <row r="431" spans="1:20" x14ac:dyDescent="0.25">
      <c r="A431" s="1" t="s">
        <v>458</v>
      </c>
      <c r="B431" s="5" t="s">
        <v>1271</v>
      </c>
      <c r="C431" s="5" t="s">
        <v>37</v>
      </c>
      <c r="D431" s="5" t="s">
        <v>1231</v>
      </c>
      <c r="E431" s="7" t="s">
        <v>1426</v>
      </c>
      <c r="F431" s="7" t="s">
        <v>1462</v>
      </c>
      <c r="G431" s="7" t="s">
        <v>1674</v>
      </c>
      <c r="H431" s="7" t="s">
        <v>1741</v>
      </c>
      <c r="I431" s="7">
        <v>334290</v>
      </c>
      <c r="J431" s="7" t="s">
        <v>145</v>
      </c>
      <c r="K431" s="10">
        <v>29100000000</v>
      </c>
      <c r="L431" s="14">
        <f>$K431/SUMIFS($K$1:$K$499,E$1:E$499,E431)*100</f>
        <v>1.3783967097104022</v>
      </c>
      <c r="M431" s="14">
        <f>$K431/SUMIFS($K$1:$K$499,F$1:F$499,F431)*100</f>
        <v>3.7604750844140722</v>
      </c>
      <c r="N431" s="14">
        <f>$K431/SUMIFS($K$1:$K$499,G$1:G$499,G431)*100</f>
        <v>8.1695676586187531</v>
      </c>
      <c r="O431" s="14">
        <f>$K431/SUMIFS($K$1:$K$499,H$1:H$499,H431)*100</f>
        <v>35.881627620221948</v>
      </c>
      <c r="P431" s="14">
        <f>$K431/SUMIFS($K$1:$K$499,I$1:I$499,I431)*100</f>
        <v>35.881627620221948</v>
      </c>
      <c r="Q431" s="14">
        <f t="shared" si="12"/>
        <v>1.8999774893404628</v>
      </c>
      <c r="R431" s="14">
        <f t="shared" si="13"/>
        <v>14.141172860499024</v>
      </c>
      <c r="S431" s="14" t="s">
        <v>1431</v>
      </c>
      <c r="T431" s="29" t="s">
        <v>1789</v>
      </c>
    </row>
    <row r="432" spans="1:20" x14ac:dyDescent="0.25">
      <c r="A432" s="2" t="s">
        <v>459</v>
      </c>
      <c r="B432" s="6" t="s">
        <v>1272</v>
      </c>
      <c r="C432" s="6" t="s">
        <v>37</v>
      </c>
      <c r="D432" s="6" t="s">
        <v>1231</v>
      </c>
      <c r="E432" s="8" t="s">
        <v>1426</v>
      </c>
      <c r="F432" s="8" t="s">
        <v>1462</v>
      </c>
      <c r="G432" s="8" t="s">
        <v>116</v>
      </c>
      <c r="H432" s="8" t="s">
        <v>1739</v>
      </c>
      <c r="I432" s="8">
        <v>334111</v>
      </c>
      <c r="J432" s="8" t="s">
        <v>141</v>
      </c>
      <c r="K432" s="11">
        <v>58800000000</v>
      </c>
      <c r="L432" s="13">
        <f>$K432/SUMIFS($K$1:$K$499,E$1:E$499,E432)*100</f>
        <v>2.7852139701364829</v>
      </c>
      <c r="M432" s="13">
        <f>$K432/SUMIFS($K$1:$K$499,F$1:F$499,F432)*100</f>
        <v>7.5984857375789501</v>
      </c>
      <c r="N432" s="13">
        <f>$K432/SUMIFS($K$1:$K$499,G$1:G$499,G432)*100</f>
        <v>48.434925864909388</v>
      </c>
      <c r="O432" s="13">
        <f>$K432/SUMIFS($K$1:$K$499,H$1:H$499,H432)*100</f>
        <v>48.434925864909388</v>
      </c>
      <c r="P432" s="13">
        <f>$K432/SUMIFS($K$1:$K$499,I$1:I$499,I432)*100</f>
        <v>93.037974683544306</v>
      </c>
      <c r="Q432" s="13">
        <f t="shared" si="12"/>
        <v>7.7574168594434285</v>
      </c>
      <c r="R432" s="13">
        <f t="shared" si="13"/>
        <v>57.73698550419072</v>
      </c>
      <c r="S432" s="13" t="s">
        <v>1431</v>
      </c>
      <c r="T432" s="28" t="s">
        <v>1789</v>
      </c>
    </row>
    <row r="433" spans="1:20" x14ac:dyDescent="0.25">
      <c r="A433" s="1" t="s">
        <v>465</v>
      </c>
      <c r="B433" s="5" t="s">
        <v>1273</v>
      </c>
      <c r="C433" s="5" t="s">
        <v>37</v>
      </c>
      <c r="D433" s="5" t="s">
        <v>1232</v>
      </c>
      <c r="E433" s="7" t="s">
        <v>1415</v>
      </c>
      <c r="F433" s="7" t="s">
        <v>1416</v>
      </c>
      <c r="G433" s="7" t="s">
        <v>1735</v>
      </c>
      <c r="H433" s="7" t="s">
        <v>1736</v>
      </c>
      <c r="I433" s="7">
        <v>541512</v>
      </c>
      <c r="J433" s="7" t="s">
        <v>264</v>
      </c>
      <c r="K433" s="10">
        <v>77100000000</v>
      </c>
      <c r="L433" s="14">
        <f>$K433/SUMIFS($K$1:$K$499,E$1:E$499,E433)*100</f>
        <v>28.757926146960088</v>
      </c>
      <c r="M433" s="14">
        <f>$K433/SUMIFS($K$1:$K$499,F$1:F$499,F433)*100</f>
        <v>28.757926146960088</v>
      </c>
      <c r="N433" s="14">
        <f>$K433/SUMIFS($K$1:$K$499,G$1:G$499,G433)*100</f>
        <v>39.560777874698552</v>
      </c>
      <c r="O433" s="14">
        <f>$K433/SUMIFS($K$1:$K$499,H$1:H$499,H433)*100</f>
        <v>39.560777874698552</v>
      </c>
      <c r="P433" s="14">
        <f>$K433/SUMIFS($K$1:$K$499,I$1:I$499,I433)*100</f>
        <v>87.424878104093438</v>
      </c>
      <c r="Q433" s="14">
        <f t="shared" si="12"/>
        <v>827.01831627401066</v>
      </c>
      <c r="R433" s="14">
        <f t="shared" si="13"/>
        <v>827.01831627401066</v>
      </c>
      <c r="S433" s="14" t="s">
        <v>1757</v>
      </c>
      <c r="T433" s="29" t="s">
        <v>1821</v>
      </c>
    </row>
    <row r="434" spans="1:20" x14ac:dyDescent="0.25">
      <c r="A434" s="2" t="s">
        <v>1274</v>
      </c>
      <c r="B434" s="6" t="s">
        <v>1275</v>
      </c>
      <c r="C434" s="6" t="s">
        <v>37</v>
      </c>
      <c r="D434" s="6" t="s">
        <v>1236</v>
      </c>
      <c r="E434" s="8" t="s">
        <v>1426</v>
      </c>
      <c r="F434" s="8" t="s">
        <v>1462</v>
      </c>
      <c r="G434" s="8" t="s">
        <v>1737</v>
      </c>
      <c r="H434" s="8" t="s">
        <v>1738</v>
      </c>
      <c r="I434" s="8">
        <v>334413</v>
      </c>
      <c r="J434" s="8" t="s">
        <v>146</v>
      </c>
      <c r="K434" s="11">
        <v>70400000000</v>
      </c>
      <c r="L434" s="13">
        <f>$K434/SUMIFS($K$1:$K$499,E$1:E$499,E434)*100</f>
        <v>3.3346779506395987</v>
      </c>
      <c r="M434" s="13">
        <f>$K434/SUMIFS($K$1:$K$499,F$1:F$499,F434)*100</f>
        <v>9.0975067334278581</v>
      </c>
      <c r="N434" s="13">
        <f>$K434/SUMIFS($K$1:$K$499,G$1:G$499,G434)*100</f>
        <v>35.252879318978472</v>
      </c>
      <c r="O434" s="13">
        <f>$K434/SUMIFS($K$1:$K$499,H$1:H$499,H434)*100</f>
        <v>35.252879318978472</v>
      </c>
      <c r="P434" s="13">
        <f>$K434/SUMIFS($K$1:$K$499,I$1:I$499,I434)*100</f>
        <v>40.599769319492502</v>
      </c>
      <c r="Q434" s="13">
        <f t="shared" si="12"/>
        <v>11.120077034481914</v>
      </c>
      <c r="R434" s="13">
        <f t="shared" si="13"/>
        <v>82.76462876476522</v>
      </c>
      <c r="S434" s="13" t="s">
        <v>1431</v>
      </c>
      <c r="T434" s="28" t="s">
        <v>1789</v>
      </c>
    </row>
    <row r="435" spans="1:20" x14ac:dyDescent="0.25">
      <c r="A435" s="1" t="s">
        <v>1276</v>
      </c>
      <c r="B435" s="5" t="s">
        <v>1277</v>
      </c>
      <c r="C435" s="5" t="s">
        <v>37</v>
      </c>
      <c r="D435" s="5" t="s">
        <v>1234</v>
      </c>
      <c r="E435" s="7" t="s">
        <v>1419</v>
      </c>
      <c r="F435" s="7" t="s">
        <v>1437</v>
      </c>
      <c r="G435" s="7" t="s">
        <v>40</v>
      </c>
      <c r="H435" s="7" t="s">
        <v>1438</v>
      </c>
      <c r="I435" s="7">
        <v>511210</v>
      </c>
      <c r="J435" s="7" t="s">
        <v>218</v>
      </c>
      <c r="K435" s="10">
        <v>6900000000</v>
      </c>
      <c r="L435" s="14">
        <f>$K435/SUMIFS($K$1:$K$499,E$1:E$499,E435)*100</f>
        <v>0.60616070110830778</v>
      </c>
      <c r="M435" s="14">
        <f>$K435/SUMIFS($K$1:$K$499,F$1:F$499,F435)*100</f>
        <v>3.0303030303030303</v>
      </c>
      <c r="N435" s="14">
        <f>$K435/SUMIFS($K$1:$K$499,G$1:G$499,G435)*100</f>
        <v>3.0303030303030303</v>
      </c>
      <c r="O435" s="14">
        <f>$K435/SUMIFS($K$1:$K$499,H$1:H$499,H435)*100</f>
        <v>3.0303030303030303</v>
      </c>
      <c r="P435" s="14">
        <f>$K435/SUMIFS($K$1:$K$499,I$1:I$499,I435)*100</f>
        <v>3.0303030303030303</v>
      </c>
      <c r="Q435" s="14">
        <f t="shared" si="12"/>
        <v>0.36743079556811525</v>
      </c>
      <c r="R435" s="14">
        <f t="shared" si="13"/>
        <v>9.1827364554637274</v>
      </c>
      <c r="S435" s="14" t="s">
        <v>1430</v>
      </c>
      <c r="T435" s="29" t="s">
        <v>1811</v>
      </c>
    </row>
    <row r="436" spans="1:20" x14ac:dyDescent="0.25">
      <c r="A436" s="2" t="s">
        <v>1278</v>
      </c>
      <c r="B436" s="6" t="s">
        <v>1279</v>
      </c>
      <c r="C436" s="6" t="s">
        <v>37</v>
      </c>
      <c r="D436" s="6" t="s">
        <v>1280</v>
      </c>
      <c r="E436" s="8" t="s">
        <v>1426</v>
      </c>
      <c r="F436" s="8" t="s">
        <v>1462</v>
      </c>
      <c r="G436" s="8" t="s">
        <v>1737</v>
      </c>
      <c r="H436" s="8" t="s">
        <v>1738</v>
      </c>
      <c r="I436" s="8">
        <v>334413</v>
      </c>
      <c r="J436" s="8" t="s">
        <v>146</v>
      </c>
      <c r="K436" s="11">
        <v>1300000000</v>
      </c>
      <c r="L436" s="13">
        <f>$K436/SUMIFS($K$1:$K$499,E$1:E$499,E436)*100</f>
        <v>6.1577859883969861E-2</v>
      </c>
      <c r="M436" s="13">
        <f>$K436/SUMIFS($K$1:$K$499,F$1:F$499,F436)*100</f>
        <v>0.16799373229341216</v>
      </c>
      <c r="N436" s="13">
        <f>$K436/SUMIFS($K$1:$K$499,G$1:G$499,G436)*100</f>
        <v>0.65097646469704562</v>
      </c>
      <c r="O436" s="13">
        <f>$K436/SUMIFS($K$1:$K$499,H$1:H$499,H436)*100</f>
        <v>0.65097646469704562</v>
      </c>
      <c r="P436" s="13">
        <f>$K436/SUMIFS($K$1:$K$499,I$1:I$499,I436)*100</f>
        <v>0.74971164936562862</v>
      </c>
      <c r="Q436" s="13">
        <f t="shared" si="12"/>
        <v>3.7918328278898246E-3</v>
      </c>
      <c r="R436" s="13">
        <f t="shared" si="13"/>
        <v>2.8221894089870633E-2</v>
      </c>
      <c r="S436" s="13" t="s">
        <v>1431</v>
      </c>
      <c r="T436" s="28" t="s">
        <v>1789</v>
      </c>
    </row>
    <row r="437" spans="1:20" x14ac:dyDescent="0.25">
      <c r="A437" s="1" t="s">
        <v>475</v>
      </c>
      <c r="B437" s="5" t="s">
        <v>1281</v>
      </c>
      <c r="C437" s="5" t="s">
        <v>37</v>
      </c>
      <c r="D437" s="5" t="s">
        <v>1232</v>
      </c>
      <c r="E437" s="7" t="s">
        <v>1415</v>
      </c>
      <c r="F437" s="7" t="s">
        <v>1416</v>
      </c>
      <c r="G437" s="7" t="s">
        <v>1735</v>
      </c>
      <c r="H437" s="7" t="s">
        <v>1736</v>
      </c>
      <c r="I437" s="7">
        <v>541513</v>
      </c>
      <c r="J437" s="7" t="s">
        <v>265</v>
      </c>
      <c r="K437" s="10">
        <v>4100000000</v>
      </c>
      <c r="L437" s="14">
        <f>$K437/SUMIFS($K$1:$K$499,E$1:E$499,E437)*100</f>
        <v>1.5292801193584484</v>
      </c>
      <c r="M437" s="14">
        <f>$K437/SUMIFS($K$1:$K$499,F$1:F$499,F437)*100</f>
        <v>1.5292801193584484</v>
      </c>
      <c r="N437" s="14">
        <f>$K437/SUMIFS($K$1:$K$499,G$1:G$499,G437)*100</f>
        <v>2.1037508338036841</v>
      </c>
      <c r="O437" s="14">
        <f>$K437/SUMIFS($K$1:$K$499,H$1:H$499,H437)*100</f>
        <v>2.1037508338036841</v>
      </c>
      <c r="P437" s="14">
        <f>$K437/SUMIFS($K$1:$K$499,I$1:I$499,I437)*100</f>
        <v>16.872427983539097</v>
      </c>
      <c r="Q437" s="14">
        <f t="shared" si="12"/>
        <v>2.3386976834649902</v>
      </c>
      <c r="R437" s="14">
        <f t="shared" si="13"/>
        <v>2.3386976834649902</v>
      </c>
      <c r="S437" s="14" t="s">
        <v>1757</v>
      </c>
      <c r="T437" s="29" t="s">
        <v>1821</v>
      </c>
    </row>
    <row r="438" spans="1:20" x14ac:dyDescent="0.25">
      <c r="A438" s="2" t="s">
        <v>1282</v>
      </c>
      <c r="B438" s="6" t="s">
        <v>1283</v>
      </c>
      <c r="C438" s="6" t="s">
        <v>37</v>
      </c>
      <c r="D438" s="6" t="s">
        <v>1240</v>
      </c>
      <c r="E438" s="8" t="s">
        <v>1415</v>
      </c>
      <c r="F438" s="8" t="s">
        <v>1416</v>
      </c>
      <c r="G438" s="8" t="s">
        <v>1735</v>
      </c>
      <c r="H438" s="8" t="s">
        <v>1736</v>
      </c>
      <c r="I438" s="8">
        <v>541511</v>
      </c>
      <c r="J438" s="8" t="s">
        <v>263</v>
      </c>
      <c r="K438" s="11">
        <v>1600000000</v>
      </c>
      <c r="L438" s="13">
        <f>$K438/SUMIFS($K$1:$K$499,E$1:E$499,E438)*100</f>
        <v>0.59679224170085787</v>
      </c>
      <c r="M438" s="13">
        <f>$K438/SUMIFS($K$1:$K$499,F$1:F$499,F438)*100</f>
        <v>0.59679224170085787</v>
      </c>
      <c r="N438" s="13">
        <f>$K438/SUMIFS($K$1:$K$499,G$1:G$499,G438)*100</f>
        <v>0.82097593514290113</v>
      </c>
      <c r="O438" s="13">
        <f>$K438/SUMIFS($K$1:$K$499,H$1:H$499,H438)*100</f>
        <v>0.82097593514290113</v>
      </c>
      <c r="P438" s="13">
        <f>$K438/SUMIFS($K$1:$K$499,I$1:I$499,I438)*100</f>
        <v>7.4074074074074066</v>
      </c>
      <c r="Q438" s="13">
        <f t="shared" si="12"/>
        <v>0.35616097975433514</v>
      </c>
      <c r="R438" s="13">
        <f t="shared" si="13"/>
        <v>0.35616097975433514</v>
      </c>
      <c r="S438" s="13" t="s">
        <v>1757</v>
      </c>
      <c r="T438" s="28" t="s">
        <v>1821</v>
      </c>
    </row>
    <row r="439" spans="1:20" x14ac:dyDescent="0.25">
      <c r="A439" s="1" t="s">
        <v>481</v>
      </c>
      <c r="B439" s="5" t="s">
        <v>1284</v>
      </c>
      <c r="C439" s="5" t="s">
        <v>37</v>
      </c>
      <c r="D439" s="5" t="s">
        <v>1247</v>
      </c>
      <c r="E439" s="7" t="s">
        <v>1426</v>
      </c>
      <c r="F439" s="7" t="s">
        <v>1585</v>
      </c>
      <c r="G439" s="7" t="s">
        <v>1683</v>
      </c>
      <c r="H439" s="7" t="s">
        <v>1684</v>
      </c>
      <c r="I439" s="7">
        <v>333316</v>
      </c>
      <c r="J439" s="7" t="s">
        <v>135</v>
      </c>
      <c r="K439" s="10">
        <v>4400000000</v>
      </c>
      <c r="L439" s="14">
        <f>$K439/SUMIFS($K$1:$K$499,E$1:E$499,E439)*100</f>
        <v>0.20841737191497492</v>
      </c>
      <c r="M439" s="14">
        <f>$K439/SUMIFS($K$1:$K$499,F$1:F$499,F439)*100</f>
        <v>1.2563890237286202</v>
      </c>
      <c r="N439" s="14">
        <f>$K439/SUMIFS($K$1:$K$499,G$1:G$499,G439)*100</f>
        <v>19.757521329142342</v>
      </c>
      <c r="O439" s="14">
        <f>$K439/SUMIFS($K$1:$K$499,H$1:H$499,H439)*100</f>
        <v>19.757521329142342</v>
      </c>
      <c r="P439" s="14">
        <f>$K439/SUMIFS($K$1:$K$499,I$1:I$499,I439)*100</f>
        <v>28.442146089204911</v>
      </c>
      <c r="Q439" s="14">
        <f t="shared" si="12"/>
        <v>4.3437800915944978E-2</v>
      </c>
      <c r="R439" s="14">
        <f t="shared" si="13"/>
        <v>1.5785133789457553</v>
      </c>
      <c r="S439" s="14" t="s">
        <v>1431</v>
      </c>
      <c r="T439" s="29" t="s">
        <v>1788</v>
      </c>
    </row>
    <row r="440" spans="1:20" x14ac:dyDescent="0.25">
      <c r="A440" s="2" t="s">
        <v>484</v>
      </c>
      <c r="B440" s="6" t="s">
        <v>1285</v>
      </c>
      <c r="C440" s="6" t="s">
        <v>37</v>
      </c>
      <c r="D440" s="6" t="s">
        <v>1265</v>
      </c>
      <c r="E440" s="8" t="s">
        <v>1426</v>
      </c>
      <c r="F440" s="8" t="s">
        <v>1462</v>
      </c>
      <c r="G440" s="8" t="s">
        <v>1499</v>
      </c>
      <c r="H440" s="8" t="s">
        <v>1500</v>
      </c>
      <c r="I440" s="8">
        <v>334513</v>
      </c>
      <c r="J440" s="8" t="s">
        <v>150</v>
      </c>
      <c r="K440" s="11">
        <v>4200000000</v>
      </c>
      <c r="L440" s="13">
        <f>$K440/SUMIFS($K$1:$K$499,E$1:E$499,E440)*100</f>
        <v>0.19894385500974882</v>
      </c>
      <c r="M440" s="13">
        <f>$K440/SUMIFS($K$1:$K$499,F$1:F$499,F440)*100</f>
        <v>0.54274898125563931</v>
      </c>
      <c r="N440" s="13">
        <f>$K440/SUMIFS($K$1:$K$499,G$1:G$499,G440)*100</f>
        <v>4.7619047619047619</v>
      </c>
      <c r="O440" s="13">
        <f>$K440/SUMIFS($K$1:$K$499,H$1:H$499,H440)*100</f>
        <v>4.7619047619047619</v>
      </c>
      <c r="P440" s="13">
        <f>$K440/SUMIFS($K$1:$K$499,I$1:I$499,I440)*100</f>
        <v>57.534246575342465</v>
      </c>
      <c r="Q440" s="13">
        <f t="shared" si="12"/>
        <v>3.9578657446139962E-2</v>
      </c>
      <c r="R440" s="13">
        <f t="shared" si="13"/>
        <v>0.29457645665403431</v>
      </c>
      <c r="S440" s="13" t="s">
        <v>1431</v>
      </c>
      <c r="T440" s="28" t="s">
        <v>1789</v>
      </c>
    </row>
    <row r="441" spans="1:20" x14ac:dyDescent="0.25">
      <c r="A441" s="1" t="s">
        <v>1286</v>
      </c>
      <c r="B441" s="5" t="s">
        <v>1287</v>
      </c>
      <c r="C441" s="5" t="s">
        <v>37</v>
      </c>
      <c r="D441" s="5" t="s">
        <v>1244</v>
      </c>
      <c r="E441" s="7" t="s">
        <v>1426</v>
      </c>
      <c r="F441" s="7" t="s">
        <v>1462</v>
      </c>
      <c r="G441" s="7" t="s">
        <v>1737</v>
      </c>
      <c r="H441" s="7" t="s">
        <v>1738</v>
      </c>
      <c r="I441" s="7">
        <v>334413</v>
      </c>
      <c r="J441" s="7" t="s">
        <v>146</v>
      </c>
      <c r="K441" s="10">
        <v>4900000000</v>
      </c>
      <c r="L441" s="14">
        <f>$K441/SUMIFS($K$1:$K$499,E$1:E$499,E441)*100</f>
        <v>0.23210116417804028</v>
      </c>
      <c r="M441" s="14">
        <f>$K441/SUMIFS($K$1:$K$499,F$1:F$499,F441)*100</f>
        <v>0.6332071447982458</v>
      </c>
      <c r="N441" s="14">
        <f>$K441/SUMIFS($K$1:$K$499,G$1:G$499,G441)*100</f>
        <v>2.4536805207811718</v>
      </c>
      <c r="O441" s="14">
        <f>$K441/SUMIFS($K$1:$K$499,H$1:H$499,H441)*100</f>
        <v>2.4536805207811718</v>
      </c>
      <c r="P441" s="14">
        <f>$K441/SUMIFS($K$1:$K$499,I$1:I$499,I441)*100</f>
        <v>2.8258362168396771</v>
      </c>
      <c r="Q441" s="14">
        <f t="shared" si="12"/>
        <v>5.3870950412801606E-2</v>
      </c>
      <c r="R441" s="14">
        <f t="shared" si="13"/>
        <v>0.40095128822354664</v>
      </c>
      <c r="S441" s="14" t="s">
        <v>1431</v>
      </c>
      <c r="T441" s="29" t="s">
        <v>1789</v>
      </c>
    </row>
    <row r="442" spans="1:20" x14ac:dyDescent="0.25">
      <c r="A442" s="2" t="s">
        <v>1288</v>
      </c>
      <c r="B442" s="6" t="s">
        <v>1289</v>
      </c>
      <c r="C442" s="6" t="s">
        <v>37</v>
      </c>
      <c r="D442" s="6" t="s">
        <v>1232</v>
      </c>
      <c r="E442" s="8" t="s">
        <v>1415</v>
      </c>
      <c r="F442" s="8" t="s">
        <v>1416</v>
      </c>
      <c r="G442" s="8" t="s">
        <v>1735</v>
      </c>
      <c r="H442" s="8" t="s">
        <v>1736</v>
      </c>
      <c r="I442" s="8">
        <v>541512</v>
      </c>
      <c r="J442" s="8" t="s">
        <v>264</v>
      </c>
      <c r="K442" s="11">
        <v>11090000000</v>
      </c>
      <c r="L442" s="13">
        <f>$K442/SUMIFS($K$1:$K$499,E$1:E$499,E442)*100</f>
        <v>4.1365162252890713</v>
      </c>
      <c r="M442" s="13">
        <f>$K442/SUMIFS($K$1:$K$499,F$1:F$499,F442)*100</f>
        <v>4.1365162252890713</v>
      </c>
      <c r="N442" s="13">
        <f>$K442/SUMIFS($K$1:$K$499,G$1:G$499,G442)*100</f>
        <v>5.6903894504592341</v>
      </c>
      <c r="O442" s="13">
        <f>$K442/SUMIFS($K$1:$K$499,H$1:H$499,H442)*100</f>
        <v>5.6903894504592341</v>
      </c>
      <c r="P442" s="13">
        <f>$K442/SUMIFS($K$1:$K$499,I$1:I$499,I442)*100</f>
        <v>12.575121895906566</v>
      </c>
      <c r="Q442" s="13">
        <f t="shared" si="12"/>
        <v>17.110766482079747</v>
      </c>
      <c r="R442" s="13">
        <f t="shared" si="13"/>
        <v>17.110766482079747</v>
      </c>
      <c r="S442" s="13" t="s">
        <v>1757</v>
      </c>
      <c r="T442" s="28" t="s">
        <v>1821</v>
      </c>
    </row>
    <row r="443" spans="1:20" x14ac:dyDescent="0.25">
      <c r="A443" s="1" t="s">
        <v>1290</v>
      </c>
      <c r="B443" s="5" t="s">
        <v>1291</v>
      </c>
      <c r="C443" s="5" t="s">
        <v>37</v>
      </c>
      <c r="D443" s="5" t="s">
        <v>1244</v>
      </c>
      <c r="E443" s="7" t="s">
        <v>1426</v>
      </c>
      <c r="F443" s="7" t="s">
        <v>1585</v>
      </c>
      <c r="G443" s="7" t="s">
        <v>1650</v>
      </c>
      <c r="H443" s="7" t="s">
        <v>1651</v>
      </c>
      <c r="I443" s="7">
        <v>333249</v>
      </c>
      <c r="J443" s="7" t="s">
        <v>134</v>
      </c>
      <c r="K443" s="10">
        <v>9500000000</v>
      </c>
      <c r="L443" s="14">
        <f>$K443/SUMIFS($K$1:$K$499,E$1:E$499,E443)*100</f>
        <v>0.4499920529982413</v>
      </c>
      <c r="M443" s="14">
        <f>$K443/SUMIFS($K$1:$K$499,F$1:F$499,F443)*100</f>
        <v>2.712658119414066</v>
      </c>
      <c r="N443" s="14">
        <f>$K443/SUMIFS($K$1:$K$499,G$1:G$499,G443)*100</f>
        <v>28.787878787878789</v>
      </c>
      <c r="O443" s="14">
        <f>$K443/SUMIFS($K$1:$K$499,H$1:H$499,H443)*100</f>
        <v>28.787878787878789</v>
      </c>
      <c r="P443" s="14">
        <f>$K443/SUMIFS($K$1:$K$499,I$1:I$499,I443)*100</f>
        <v>28.787878787878789</v>
      </c>
      <c r="Q443" s="14">
        <f t="shared" si="12"/>
        <v>0.202492847761572</v>
      </c>
      <c r="R443" s="14">
        <f t="shared" si="13"/>
        <v>7.3585140728230574</v>
      </c>
      <c r="S443" s="14" t="s">
        <v>1431</v>
      </c>
      <c r="T443" s="29" t="s">
        <v>1788</v>
      </c>
    </row>
    <row r="444" spans="1:20" x14ac:dyDescent="0.25">
      <c r="A444" s="2" t="s">
        <v>1292</v>
      </c>
      <c r="B444" s="6" t="s">
        <v>1293</v>
      </c>
      <c r="C444" s="6" t="s">
        <v>37</v>
      </c>
      <c r="D444" s="6" t="s">
        <v>1240</v>
      </c>
      <c r="E444" s="8" t="s">
        <v>1408</v>
      </c>
      <c r="F444" s="8" t="s">
        <v>1607</v>
      </c>
      <c r="G444" s="8" t="s">
        <v>1742</v>
      </c>
      <c r="H444" s="8" t="s">
        <v>1743</v>
      </c>
      <c r="I444" s="8">
        <v>522320</v>
      </c>
      <c r="J444" s="8" t="s">
        <v>236</v>
      </c>
      <c r="K444" s="11">
        <v>16300000000</v>
      </c>
      <c r="L444" s="13">
        <f>$K444/SUMIFS($K$1:$K$499,E$1:E$499,E444)*100</f>
        <v>0.73716629657602084</v>
      </c>
      <c r="M444" s="13">
        <f>$K444/SUMIFS($K$1:$K$499,F$1:F$499,F444)*100</f>
        <v>2.4811629499961945</v>
      </c>
      <c r="N444" s="13">
        <f>$K444/SUMIFS($K$1:$K$499,G$1:G$499,G444)*100</f>
        <v>22.26775956284153</v>
      </c>
      <c r="O444" s="13">
        <f>$K444/SUMIFS($K$1:$K$499,H$1:H$499,H444)*100</f>
        <v>29.003558718861211</v>
      </c>
      <c r="P444" s="13">
        <f>$K444/SUMIFS($K$1:$K$499,I$1:I$499,I444)*100</f>
        <v>29.003558718861211</v>
      </c>
      <c r="Q444" s="13">
        <f t="shared" si="12"/>
        <v>0.54341414880760597</v>
      </c>
      <c r="R444" s="13">
        <f t="shared" si="13"/>
        <v>6.156169584433818</v>
      </c>
      <c r="S444" s="13" t="s">
        <v>1755</v>
      </c>
      <c r="T444" s="28" t="s">
        <v>1816</v>
      </c>
    </row>
    <row r="445" spans="1:20" x14ac:dyDescent="0.25">
      <c r="A445" s="1" t="s">
        <v>1294</v>
      </c>
      <c r="B445" s="5" t="s">
        <v>1295</v>
      </c>
      <c r="C445" s="5" t="s">
        <v>37</v>
      </c>
      <c r="D445" s="5" t="s">
        <v>1236</v>
      </c>
      <c r="E445" s="7" t="s">
        <v>1426</v>
      </c>
      <c r="F445" s="7" t="s">
        <v>1462</v>
      </c>
      <c r="G445" s="7" t="s">
        <v>1737</v>
      </c>
      <c r="H445" s="7" t="s">
        <v>1738</v>
      </c>
      <c r="I445" s="7">
        <v>334413</v>
      </c>
      <c r="J445" s="7" t="s">
        <v>146</v>
      </c>
      <c r="K445" s="10">
        <v>5400000000</v>
      </c>
      <c r="L445" s="14">
        <f>$K445/SUMIFS($K$1:$K$499,E$1:E$499,E445)*100</f>
        <v>0.25578495644110555</v>
      </c>
      <c r="M445" s="14">
        <f>$K445/SUMIFS($K$1:$K$499,F$1:F$499,F445)*100</f>
        <v>0.69782011875725047</v>
      </c>
      <c r="N445" s="14">
        <f>$K445/SUMIFS($K$1:$K$499,G$1:G$499,G445)*100</f>
        <v>2.7040560841261891</v>
      </c>
      <c r="O445" s="14">
        <f>$K445/SUMIFS($K$1:$K$499,H$1:H$499,H445)*100</f>
        <v>2.7040560841261891</v>
      </c>
      <c r="P445" s="14">
        <f>$K445/SUMIFS($K$1:$K$499,I$1:I$499,I445)*100</f>
        <v>3.1141868512110724</v>
      </c>
      <c r="Q445" s="14">
        <f t="shared" si="12"/>
        <v>6.542594394157826E-2</v>
      </c>
      <c r="R445" s="14">
        <f t="shared" si="13"/>
        <v>0.48695291814238317</v>
      </c>
      <c r="S445" s="14" t="s">
        <v>1431</v>
      </c>
      <c r="T445" s="29" t="s">
        <v>1789</v>
      </c>
    </row>
    <row r="446" spans="1:20" x14ac:dyDescent="0.25">
      <c r="A446" s="2" t="s">
        <v>1296</v>
      </c>
      <c r="B446" s="6" t="s">
        <v>1297</v>
      </c>
      <c r="C446" s="6" t="s">
        <v>37</v>
      </c>
      <c r="D446" s="6" t="s">
        <v>1268</v>
      </c>
      <c r="E446" s="8" t="s">
        <v>1419</v>
      </c>
      <c r="F446" s="8" t="s">
        <v>1437</v>
      </c>
      <c r="G446" s="8" t="s">
        <v>40</v>
      </c>
      <c r="H446" s="8" t="s">
        <v>1438</v>
      </c>
      <c r="I446" s="8">
        <v>511210</v>
      </c>
      <c r="J446" s="8" t="s">
        <v>218</v>
      </c>
      <c r="K446" s="11">
        <v>129800000000</v>
      </c>
      <c r="L446" s="13">
        <f>$K446/SUMIFS($K$1:$K$499,E$1:E$499,E446)*100</f>
        <v>11.402849130993962</v>
      </c>
      <c r="M446" s="13">
        <f>$K446/SUMIFS($K$1:$K$499,F$1:F$499,F446)*100</f>
        <v>57.004830917874393</v>
      </c>
      <c r="N446" s="13">
        <f>$K446/SUMIFS($K$1:$K$499,G$1:G$499,G446)*100</f>
        <v>57.004830917874393</v>
      </c>
      <c r="O446" s="13">
        <f>$K446/SUMIFS($K$1:$K$499,H$1:H$499,H446)*100</f>
        <v>57.004830917874393</v>
      </c>
      <c r="P446" s="13">
        <f>$K446/SUMIFS($K$1:$K$499,I$1:I$499,I446)*100</f>
        <v>57.004830917874393</v>
      </c>
      <c r="Q446" s="13">
        <f t="shared" ref="Q446:Q499" si="14">L446^2</f>
        <v>130.02496830420975</v>
      </c>
      <c r="R446" s="13">
        <f t="shared" ref="R446:R499" si="15">M446^2</f>
        <v>3249.5507479754483</v>
      </c>
      <c r="S446" s="13" t="s">
        <v>1430</v>
      </c>
      <c r="T446" s="28" t="s">
        <v>1811</v>
      </c>
    </row>
    <row r="447" spans="1:20" x14ac:dyDescent="0.25">
      <c r="A447" s="1" t="s">
        <v>27</v>
      </c>
      <c r="B447" s="5" t="s">
        <v>1298</v>
      </c>
      <c r="C447" s="5" t="s">
        <v>37</v>
      </c>
      <c r="D447" s="5" t="s">
        <v>1247</v>
      </c>
      <c r="E447" s="7" t="s">
        <v>1426</v>
      </c>
      <c r="F447" s="7" t="s">
        <v>1462</v>
      </c>
      <c r="G447" s="7" t="s">
        <v>1674</v>
      </c>
      <c r="H447" s="7" t="s">
        <v>1675</v>
      </c>
      <c r="I447" s="7">
        <v>334220</v>
      </c>
      <c r="J447" s="7" t="s">
        <v>144</v>
      </c>
      <c r="K447" s="10">
        <v>7800000000</v>
      </c>
      <c r="L447" s="14">
        <f>$K447/SUMIFS($K$1:$K$499,E$1:E$499,E447)*100</f>
        <v>0.36946715930381913</v>
      </c>
      <c r="M447" s="14">
        <f>$K447/SUMIFS($K$1:$K$499,F$1:F$499,F447)*100</f>
        <v>1.0079623937604729</v>
      </c>
      <c r="N447" s="14">
        <f>$K447/SUMIFS($K$1:$K$499,G$1:G$499,G447)*100</f>
        <v>2.1897810218978102</v>
      </c>
      <c r="O447" s="14">
        <f>$K447/SUMIFS($K$1:$K$499,H$1:H$499,H447)*100</f>
        <v>2.8353326063249726</v>
      </c>
      <c r="P447" s="14">
        <f>$K447/SUMIFS($K$1:$K$499,I$1:I$499,I447)*100</f>
        <v>2.8353326063249726</v>
      </c>
      <c r="Q447" s="14">
        <f t="shared" si="14"/>
        <v>0.13650598180403367</v>
      </c>
      <c r="R447" s="14">
        <f t="shared" si="15"/>
        <v>1.0159881872353427</v>
      </c>
      <c r="S447" s="14" t="s">
        <v>1431</v>
      </c>
      <c r="T447" s="29" t="s">
        <v>1789</v>
      </c>
    </row>
    <row r="448" spans="1:20" x14ac:dyDescent="0.25">
      <c r="A448" s="2" t="s">
        <v>1299</v>
      </c>
      <c r="B448" s="6" t="s">
        <v>1300</v>
      </c>
      <c r="C448" s="6" t="s">
        <v>37</v>
      </c>
      <c r="D448" s="6" t="s">
        <v>1236</v>
      </c>
      <c r="E448" s="8" t="s">
        <v>1426</v>
      </c>
      <c r="F448" s="8" t="s">
        <v>1462</v>
      </c>
      <c r="G448" s="8" t="s">
        <v>1737</v>
      </c>
      <c r="H448" s="8" t="s">
        <v>1738</v>
      </c>
      <c r="I448" s="8">
        <v>334413</v>
      </c>
      <c r="J448" s="8" t="s">
        <v>146</v>
      </c>
      <c r="K448" s="11">
        <v>23400000000</v>
      </c>
      <c r="L448" s="13">
        <f>$K448/SUMIFS($K$1:$K$499,E$1:E$499,E448)*100</f>
        <v>1.1084014779114575</v>
      </c>
      <c r="M448" s="13">
        <f>$K448/SUMIFS($K$1:$K$499,F$1:F$499,F448)*100</f>
        <v>3.023887181281419</v>
      </c>
      <c r="N448" s="13">
        <f>$K448/SUMIFS($K$1:$K$499,G$1:G$499,G448)*100</f>
        <v>11.71757636454682</v>
      </c>
      <c r="O448" s="13">
        <f>$K448/SUMIFS($K$1:$K$499,H$1:H$499,H448)*100</f>
        <v>11.71757636454682</v>
      </c>
      <c r="P448" s="13">
        <f>$K448/SUMIFS($K$1:$K$499,I$1:I$499,I448)*100</f>
        <v>13.494809688581316</v>
      </c>
      <c r="Q448" s="13">
        <f t="shared" si="14"/>
        <v>1.2285538362363031</v>
      </c>
      <c r="R448" s="13">
        <f t="shared" si="15"/>
        <v>9.1438936851180852</v>
      </c>
      <c r="S448" s="13" t="s">
        <v>1431</v>
      </c>
      <c r="T448" s="28" t="s">
        <v>1789</v>
      </c>
    </row>
    <row r="449" spans="1:20" x14ac:dyDescent="0.25">
      <c r="A449" s="1" t="s">
        <v>1301</v>
      </c>
      <c r="B449" s="5" t="s">
        <v>1302</v>
      </c>
      <c r="C449" s="5" t="s">
        <v>37</v>
      </c>
      <c r="D449" s="5" t="s">
        <v>1236</v>
      </c>
      <c r="E449" s="7" t="s">
        <v>1426</v>
      </c>
      <c r="F449" s="7" t="s">
        <v>1462</v>
      </c>
      <c r="G449" s="7" t="s">
        <v>1737</v>
      </c>
      <c r="H449" s="7" t="s">
        <v>1738</v>
      </c>
      <c r="I449" s="7">
        <v>334413</v>
      </c>
      <c r="J449" s="7" t="s">
        <v>146</v>
      </c>
      <c r="K449" s="10">
        <v>2200000000</v>
      </c>
      <c r="L449" s="14">
        <f>$K449/SUMIFS($K$1:$K$499,E$1:E$499,E449)*100</f>
        <v>0.10420868595748746</v>
      </c>
      <c r="M449" s="14">
        <f>$K449/SUMIFS($K$1:$K$499,F$1:F$499,F449)*100</f>
        <v>0.28429708541962057</v>
      </c>
      <c r="N449" s="14">
        <f>$K449/SUMIFS($K$1:$K$499,G$1:G$499,G449)*100</f>
        <v>1.1016524787180773</v>
      </c>
      <c r="O449" s="14">
        <f>$K449/SUMIFS($K$1:$K$499,H$1:H$499,H449)*100</f>
        <v>1.1016524787180773</v>
      </c>
      <c r="P449" s="14">
        <f>$K449/SUMIFS($K$1:$K$499,I$1:I$499,I449)*100</f>
        <v>1.2687427912341407</v>
      </c>
      <c r="Q449" s="14">
        <f t="shared" si="14"/>
        <v>1.0859450228986245E-2</v>
      </c>
      <c r="R449" s="14">
        <f t="shared" si="15"/>
        <v>8.0824832778091035E-2</v>
      </c>
      <c r="S449" s="14" t="s">
        <v>1431</v>
      </c>
      <c r="T449" s="29" t="s">
        <v>1789</v>
      </c>
    </row>
    <row r="450" spans="1:20" x14ac:dyDescent="0.25">
      <c r="A450" s="2" t="s">
        <v>1303</v>
      </c>
      <c r="B450" s="6" t="s">
        <v>1304</v>
      </c>
      <c r="C450" s="6" t="s">
        <v>37</v>
      </c>
      <c r="D450" s="6" t="s">
        <v>1234</v>
      </c>
      <c r="E450" s="8" t="s">
        <v>1419</v>
      </c>
      <c r="F450" s="8" t="s">
        <v>1437</v>
      </c>
      <c r="G450" s="8" t="s">
        <v>40</v>
      </c>
      <c r="H450" s="8" t="s">
        <v>1438</v>
      </c>
      <c r="I450" s="8">
        <v>511210</v>
      </c>
      <c r="J450" s="8" t="s">
        <v>218</v>
      </c>
      <c r="K450" s="11">
        <v>4800000000</v>
      </c>
      <c r="L450" s="13">
        <f>$K450/SUMIFS($K$1:$K$499,E$1:E$499,E450)*100</f>
        <v>0.42167700946664888</v>
      </c>
      <c r="M450" s="13">
        <f>$K450/SUMIFS($K$1:$K$499,F$1:F$499,F450)*100</f>
        <v>2.1080368906455864</v>
      </c>
      <c r="N450" s="13">
        <f>$K450/SUMIFS($K$1:$K$499,G$1:G$499,G450)*100</f>
        <v>2.1080368906455864</v>
      </c>
      <c r="O450" s="13">
        <f>$K450/SUMIFS($K$1:$K$499,H$1:H$499,H450)*100</f>
        <v>2.1080368906455864</v>
      </c>
      <c r="P450" s="13">
        <f>$K450/SUMIFS($K$1:$K$499,I$1:I$499,I450)*100</f>
        <v>2.1080368906455864</v>
      </c>
      <c r="Q450" s="13">
        <f t="shared" si="14"/>
        <v>0.17781150031273629</v>
      </c>
      <c r="R450" s="13">
        <f t="shared" si="15"/>
        <v>4.4438195323227117</v>
      </c>
      <c r="S450" s="13" t="s">
        <v>1430</v>
      </c>
      <c r="T450" s="28" t="s">
        <v>1811</v>
      </c>
    </row>
    <row r="451" spans="1:20" x14ac:dyDescent="0.25">
      <c r="A451" s="1" t="s">
        <v>1305</v>
      </c>
      <c r="B451" s="5" t="s">
        <v>1306</v>
      </c>
      <c r="C451" s="5" t="s">
        <v>37</v>
      </c>
      <c r="D451" s="5" t="s">
        <v>1268</v>
      </c>
      <c r="E451" s="7" t="s">
        <v>1428</v>
      </c>
      <c r="F451" s="7" t="s">
        <v>1496</v>
      </c>
      <c r="G451" s="7" t="s">
        <v>1640</v>
      </c>
      <c r="H451" s="7" t="s">
        <v>1744</v>
      </c>
      <c r="I451" s="7">
        <v>423430</v>
      </c>
      <c r="J451" s="7" t="s">
        <v>178</v>
      </c>
      <c r="K451" s="10">
        <v>3200000000</v>
      </c>
      <c r="L451" s="14">
        <f>$K451/SUMIFS($K$1:$K$499,E$1:E$499,E451)*100</f>
        <v>0.44192791050959812</v>
      </c>
      <c r="M451" s="14">
        <f>$K451/SUMIFS($K$1:$K$499,F$1:F$499,F451)*100</f>
        <v>3.3333333333333335</v>
      </c>
      <c r="N451" s="14">
        <f>$K451/SUMIFS($K$1:$K$499,G$1:G$499,G451)*100</f>
        <v>19.047619047619047</v>
      </c>
      <c r="O451" s="14">
        <f>$K451/SUMIFS($K$1:$K$499,H$1:H$499,H451)*100</f>
        <v>100</v>
      </c>
      <c r="P451" s="14">
        <f>$K451/SUMIFS($K$1:$K$499,I$1:I$499,I451)*100</f>
        <v>100</v>
      </c>
      <c r="Q451" s="14">
        <f t="shared" si="14"/>
        <v>0.19530027808737938</v>
      </c>
      <c r="R451" s="14">
        <f t="shared" si="15"/>
        <v>11.111111111111112</v>
      </c>
      <c r="S451" s="14" t="s">
        <v>1768</v>
      </c>
      <c r="T451" s="29" t="s">
        <v>1794</v>
      </c>
    </row>
    <row r="452" spans="1:20" x14ac:dyDescent="0.25">
      <c r="A452" s="2" t="s">
        <v>1307</v>
      </c>
      <c r="B452" s="6" t="s">
        <v>1308</v>
      </c>
      <c r="C452" s="6" t="s">
        <v>37</v>
      </c>
      <c r="D452" s="6" t="s">
        <v>1231</v>
      </c>
      <c r="E452" s="8" t="s">
        <v>1426</v>
      </c>
      <c r="F452" s="8" t="s">
        <v>1462</v>
      </c>
      <c r="G452" s="8" t="s">
        <v>116</v>
      </c>
      <c r="H452" s="8" t="s">
        <v>1739</v>
      </c>
      <c r="I452" s="8">
        <v>334112</v>
      </c>
      <c r="J452" s="8" t="s">
        <v>142</v>
      </c>
      <c r="K452" s="11">
        <v>5800000000</v>
      </c>
      <c r="L452" s="13">
        <f>$K452/SUMIFS($K$1:$K$499,E$1:E$499,E452)*100</f>
        <v>0.27473199025155787</v>
      </c>
      <c r="M452" s="13">
        <f>$K452/SUMIFS($K$1:$K$499,F$1:F$499,F452)*100</f>
        <v>0.74951049792445423</v>
      </c>
      <c r="N452" s="13">
        <f>$K452/SUMIFS($K$1:$K$499,G$1:G$499,G452)*100</f>
        <v>4.7775947281713345</v>
      </c>
      <c r="O452" s="13">
        <f>$K452/SUMIFS($K$1:$K$499,H$1:H$499,H452)*100</f>
        <v>4.7775947281713345</v>
      </c>
      <c r="P452" s="13">
        <f>$K452/SUMIFS($K$1:$K$499,I$1:I$499,I452)*100</f>
        <v>18.471337579617835</v>
      </c>
      <c r="Q452" s="13">
        <f t="shared" si="14"/>
        <v>7.5477666467582083E-2</v>
      </c>
      <c r="R452" s="13">
        <f t="shared" si="15"/>
        <v>0.56176598649896337</v>
      </c>
      <c r="S452" s="13" t="s">
        <v>1431</v>
      </c>
      <c r="T452" s="28" t="s">
        <v>1789</v>
      </c>
    </row>
    <row r="453" spans="1:20" x14ac:dyDescent="0.25">
      <c r="A453" s="1" t="s">
        <v>1309</v>
      </c>
      <c r="B453" s="5" t="s">
        <v>1310</v>
      </c>
      <c r="C453" s="5" t="s">
        <v>37</v>
      </c>
      <c r="D453" s="5" t="s">
        <v>1236</v>
      </c>
      <c r="E453" s="7" t="s">
        <v>1426</v>
      </c>
      <c r="F453" s="7" t="s">
        <v>1462</v>
      </c>
      <c r="G453" s="7" t="s">
        <v>1737</v>
      </c>
      <c r="H453" s="7" t="s">
        <v>1738</v>
      </c>
      <c r="I453" s="7">
        <v>334413</v>
      </c>
      <c r="J453" s="7" t="s">
        <v>146</v>
      </c>
      <c r="K453" s="10">
        <v>10000000000</v>
      </c>
      <c r="L453" s="14">
        <f>$K453/SUMIFS($K$1:$K$499,E$1:E$499,E453)*100</f>
        <v>0.47367584526130668</v>
      </c>
      <c r="M453" s="14">
        <f>$K453/SUMIFS($K$1:$K$499,F$1:F$499,F453)*100</f>
        <v>1.2922594791800934</v>
      </c>
      <c r="N453" s="14">
        <f>$K453/SUMIFS($K$1:$K$499,G$1:G$499,G453)*100</f>
        <v>5.0075112669003508</v>
      </c>
      <c r="O453" s="14">
        <f>$K453/SUMIFS($K$1:$K$499,H$1:H$499,H453)*100</f>
        <v>5.0075112669003508</v>
      </c>
      <c r="P453" s="14">
        <f>$K453/SUMIFS($K$1:$K$499,I$1:I$499,I453)*100</f>
        <v>5.7670126874279122</v>
      </c>
      <c r="Q453" s="14">
        <f t="shared" si="14"/>
        <v>0.22436880638401335</v>
      </c>
      <c r="R453" s="14">
        <f t="shared" si="15"/>
        <v>1.6699345615308063</v>
      </c>
      <c r="S453" s="14" t="s">
        <v>1431</v>
      </c>
      <c r="T453" s="29" t="s">
        <v>1789</v>
      </c>
    </row>
    <row r="454" spans="1:20" x14ac:dyDescent="0.25">
      <c r="A454" s="2" t="s">
        <v>1311</v>
      </c>
      <c r="B454" s="6" t="s">
        <v>1312</v>
      </c>
      <c r="C454" s="6" t="s">
        <v>37</v>
      </c>
      <c r="D454" s="6" t="s">
        <v>1234</v>
      </c>
      <c r="E454" s="8" t="s">
        <v>1419</v>
      </c>
      <c r="F454" s="8" t="s">
        <v>1437</v>
      </c>
      <c r="G454" s="8" t="s">
        <v>40</v>
      </c>
      <c r="H454" s="8" t="s">
        <v>1438</v>
      </c>
      <c r="I454" s="8">
        <v>511210</v>
      </c>
      <c r="J454" s="8" t="s">
        <v>218</v>
      </c>
      <c r="K454" s="11">
        <v>39600000000</v>
      </c>
      <c r="L454" s="13">
        <f>$K454/SUMIFS($K$1:$K$499,E$1:E$499,E454)*100</f>
        <v>3.4788353280998532</v>
      </c>
      <c r="M454" s="13">
        <f>$K454/SUMIFS($K$1:$K$499,F$1:F$499,F454)*100</f>
        <v>17.391304347826086</v>
      </c>
      <c r="N454" s="13">
        <f>$K454/SUMIFS($K$1:$K$499,G$1:G$499,G454)*100</f>
        <v>17.391304347826086</v>
      </c>
      <c r="O454" s="13">
        <f>$K454/SUMIFS($K$1:$K$499,H$1:H$499,H454)*100</f>
        <v>17.391304347826086</v>
      </c>
      <c r="P454" s="13">
        <f>$K454/SUMIFS($K$1:$K$499,I$1:I$499,I454)*100</f>
        <v>17.391304347826086</v>
      </c>
      <c r="Q454" s="13">
        <f t="shared" si="14"/>
        <v>12.102295240035613</v>
      </c>
      <c r="R454" s="13">
        <f t="shared" si="15"/>
        <v>302.45746691871454</v>
      </c>
      <c r="S454" s="13" t="s">
        <v>1430</v>
      </c>
      <c r="T454" s="28" t="s">
        <v>1811</v>
      </c>
    </row>
    <row r="455" spans="1:20" x14ac:dyDescent="0.25">
      <c r="A455" s="1" t="s">
        <v>1313</v>
      </c>
      <c r="B455" s="5" t="s">
        <v>1314</v>
      </c>
      <c r="C455" s="5" t="s">
        <v>37</v>
      </c>
      <c r="D455" s="5" t="s">
        <v>1234</v>
      </c>
      <c r="E455" s="7" t="s">
        <v>1419</v>
      </c>
      <c r="F455" s="7" t="s">
        <v>1437</v>
      </c>
      <c r="G455" s="7" t="s">
        <v>40</v>
      </c>
      <c r="H455" s="7" t="s">
        <v>1438</v>
      </c>
      <c r="I455" s="7">
        <v>511210</v>
      </c>
      <c r="J455" s="7" t="s">
        <v>218</v>
      </c>
      <c r="K455" s="10">
        <v>700000000</v>
      </c>
      <c r="L455" s="14">
        <f>$K455/SUMIFS($K$1:$K$499,E$1:E$499,E455)*100</f>
        <v>6.1494563880552959E-2</v>
      </c>
      <c r="M455" s="14">
        <f>$K455/SUMIFS($K$1:$K$499,F$1:F$499,F455)*100</f>
        <v>0.30742204655248134</v>
      </c>
      <c r="N455" s="14">
        <f>$K455/SUMIFS($K$1:$K$499,G$1:G$499,G455)*100</f>
        <v>0.30742204655248134</v>
      </c>
      <c r="O455" s="14">
        <f>$K455/SUMIFS($K$1:$K$499,H$1:H$499,H455)*100</f>
        <v>0.30742204655248134</v>
      </c>
      <c r="P455" s="14">
        <f>$K455/SUMIFS($K$1:$K$499,I$1:I$499,I455)*100</f>
        <v>0.30742204655248134</v>
      </c>
      <c r="Q455" s="14">
        <f t="shared" si="14"/>
        <v>3.7815813868594087E-3</v>
      </c>
      <c r="R455" s="14">
        <f t="shared" si="15"/>
        <v>9.4508314706516008E-2</v>
      </c>
      <c r="S455" s="14" t="s">
        <v>1430</v>
      </c>
      <c r="T455" s="29" t="s">
        <v>1811</v>
      </c>
    </row>
    <row r="456" spans="1:20" x14ac:dyDescent="0.25">
      <c r="A456" s="2" t="s">
        <v>1315</v>
      </c>
      <c r="B456" s="6" t="s">
        <v>1316</v>
      </c>
      <c r="C456" s="6" t="s">
        <v>37</v>
      </c>
      <c r="D456" s="6" t="s">
        <v>1240</v>
      </c>
      <c r="E456" s="8" t="s">
        <v>1407</v>
      </c>
      <c r="F456" s="8" t="s">
        <v>1414</v>
      </c>
      <c r="G456" s="8" t="s">
        <v>1477</v>
      </c>
      <c r="H456" s="8" t="s">
        <v>1478</v>
      </c>
      <c r="I456" s="8">
        <v>561499</v>
      </c>
      <c r="J456" s="8" t="s">
        <v>271</v>
      </c>
      <c r="K456" s="11">
        <v>3900000000</v>
      </c>
      <c r="L456" s="13">
        <f>$K456/SUMIFS($K$1:$K$499,E$1:E$499,E456)*100</f>
        <v>3.080568720379147</v>
      </c>
      <c r="M456" s="13">
        <f>$K456/SUMIFS($K$1:$K$499,F$1:F$499,F456)*100</f>
        <v>3.8690476190476191</v>
      </c>
      <c r="N456" s="13">
        <f>$K456/SUMIFS($K$1:$K$499,G$1:G$499,G456)*100</f>
        <v>5.320600272851296</v>
      </c>
      <c r="O456" s="13">
        <f>$K456/SUMIFS($K$1:$K$499,H$1:H$499,H456)*100</f>
        <v>5.5793991416309012</v>
      </c>
      <c r="P456" s="13">
        <f>$K456/SUMIFS($K$1:$K$499,I$1:I$499,I456)*100</f>
        <v>5.5793991416309012</v>
      </c>
      <c r="Q456" s="13">
        <f t="shared" si="14"/>
        <v>9.4899036409784152</v>
      </c>
      <c r="R456" s="13">
        <f t="shared" si="15"/>
        <v>14.96952947845805</v>
      </c>
      <c r="S456" s="13" t="s">
        <v>1758</v>
      </c>
      <c r="T456" s="28" t="s">
        <v>1822</v>
      </c>
    </row>
    <row r="457" spans="1:20" x14ac:dyDescent="0.25">
      <c r="A457" s="1" t="s">
        <v>1317</v>
      </c>
      <c r="B457" s="5" t="s">
        <v>1318</v>
      </c>
      <c r="C457" s="5" t="s">
        <v>37</v>
      </c>
      <c r="D457" s="5" t="s">
        <v>1240</v>
      </c>
      <c r="E457" s="7" t="s">
        <v>1408</v>
      </c>
      <c r="F457" s="7" t="s">
        <v>1607</v>
      </c>
      <c r="G457" s="7" t="s">
        <v>1742</v>
      </c>
      <c r="H457" s="7" t="s">
        <v>1745</v>
      </c>
      <c r="I457" s="7">
        <v>522390</v>
      </c>
      <c r="J457" s="7" t="s">
        <v>237</v>
      </c>
      <c r="K457" s="10">
        <v>17000000000</v>
      </c>
      <c r="L457" s="14">
        <f>$K457/SUMIFS($K$1:$K$499,E$1:E$499,E457)*100</f>
        <v>0.76882374489523642</v>
      </c>
      <c r="M457" s="14">
        <f>$K457/SUMIFS($K$1:$K$499,F$1:F$499,F457)*100</f>
        <v>2.5877159601187305</v>
      </c>
      <c r="N457" s="14">
        <f>$K457/SUMIFS($K$1:$K$499,G$1:G$499,G457)*100</f>
        <v>23.224043715846996</v>
      </c>
      <c r="O457" s="14">
        <f>$K457/SUMIFS($K$1:$K$499,H$1:H$499,H457)*100</f>
        <v>100</v>
      </c>
      <c r="P457" s="14">
        <f>$K457/SUMIFS($K$1:$K$499,I$1:I$499,I457)*100</f>
        <v>100</v>
      </c>
      <c r="Q457" s="14">
        <f t="shared" si="14"/>
        <v>0.59108995071473558</v>
      </c>
      <c r="R457" s="14">
        <f t="shared" si="15"/>
        <v>6.6962738902532033</v>
      </c>
      <c r="S457" s="14" t="s">
        <v>1755</v>
      </c>
      <c r="T457" s="29" t="s">
        <v>1816</v>
      </c>
    </row>
    <row r="458" spans="1:20" x14ac:dyDescent="0.25">
      <c r="A458" s="2" t="s">
        <v>1319</v>
      </c>
      <c r="B458" s="6" t="s">
        <v>1320</v>
      </c>
      <c r="C458" s="6" t="s">
        <v>37</v>
      </c>
      <c r="D458" s="6" t="s">
        <v>1236</v>
      </c>
      <c r="E458" s="8" t="s">
        <v>1426</v>
      </c>
      <c r="F458" s="8" t="s">
        <v>1462</v>
      </c>
      <c r="G458" s="8" t="s">
        <v>116</v>
      </c>
      <c r="H458" s="8" t="s">
        <v>1739</v>
      </c>
      <c r="I458" s="8">
        <v>334118</v>
      </c>
      <c r="J458" s="8" t="s">
        <v>143</v>
      </c>
      <c r="K458" s="11">
        <v>24300000000</v>
      </c>
      <c r="L458" s="13">
        <f>$K458/SUMIFS($K$1:$K$499,E$1:E$499,E458)*100</f>
        <v>1.1510323039849752</v>
      </c>
      <c r="M458" s="13">
        <f>$K458/SUMIFS($K$1:$K$499,F$1:F$499,F458)*100</f>
        <v>3.1401905344076275</v>
      </c>
      <c r="N458" s="13">
        <f>$K458/SUMIFS($K$1:$K$499,G$1:G$499,G458)*100</f>
        <v>20.0164744645799</v>
      </c>
      <c r="O458" s="13">
        <f>$K458/SUMIFS($K$1:$K$499,H$1:H$499,H458)*100</f>
        <v>20.0164744645799</v>
      </c>
      <c r="P458" s="13">
        <f>$K458/SUMIFS($K$1:$K$499,I$1:I$499,I458)*100</f>
        <v>90.671641791044777</v>
      </c>
      <c r="Q458" s="13">
        <f t="shared" si="14"/>
        <v>1.3248753648169604</v>
      </c>
      <c r="R458" s="13">
        <f t="shared" si="15"/>
        <v>9.8607965923832612</v>
      </c>
      <c r="S458" s="13" t="s">
        <v>1431</v>
      </c>
      <c r="T458" s="28" t="s">
        <v>1789</v>
      </c>
    </row>
    <row r="459" spans="1:20" x14ac:dyDescent="0.25">
      <c r="A459" s="1" t="s">
        <v>1321</v>
      </c>
      <c r="B459" s="5" t="s">
        <v>1322</v>
      </c>
      <c r="C459" s="5" t="s">
        <v>37</v>
      </c>
      <c r="D459" s="5" t="s">
        <v>1236</v>
      </c>
      <c r="E459" s="7" t="s">
        <v>1426</v>
      </c>
      <c r="F459" s="7" t="s">
        <v>1462</v>
      </c>
      <c r="G459" s="7" t="s">
        <v>1499</v>
      </c>
      <c r="H459" s="7" t="s">
        <v>1500</v>
      </c>
      <c r="I459" s="7">
        <v>334513</v>
      </c>
      <c r="J459" s="7" t="s">
        <v>150</v>
      </c>
      <c r="K459" s="10">
        <v>3100000000</v>
      </c>
      <c r="L459" s="14">
        <f>$K459/SUMIFS($K$1:$K$499,E$1:E$499,E459)*100</f>
        <v>0.14683951203100504</v>
      </c>
      <c r="M459" s="14">
        <f>$K459/SUMIFS($K$1:$K$499,F$1:F$499,F459)*100</f>
        <v>0.400600438545829</v>
      </c>
      <c r="N459" s="14">
        <f>$K459/SUMIFS($K$1:$K$499,G$1:G$499,G459)*100</f>
        <v>3.5147392290249435</v>
      </c>
      <c r="O459" s="14">
        <f>$K459/SUMIFS($K$1:$K$499,H$1:H$499,H459)*100</f>
        <v>3.5147392290249435</v>
      </c>
      <c r="P459" s="14">
        <f>$K459/SUMIFS($K$1:$K$499,I$1:I$499,I459)*100</f>
        <v>42.465753424657535</v>
      </c>
      <c r="Q459" s="14">
        <f t="shared" si="14"/>
        <v>2.1561842293503674E-2</v>
      </c>
      <c r="R459" s="14">
        <f t="shared" si="15"/>
        <v>0.16048071136311051</v>
      </c>
      <c r="S459" s="14" t="s">
        <v>1431</v>
      </c>
      <c r="T459" s="29" t="s">
        <v>1789</v>
      </c>
    </row>
    <row r="460" spans="1:20" x14ac:dyDescent="0.25">
      <c r="A460" s="2" t="s">
        <v>1323</v>
      </c>
      <c r="B460" s="6" t="s">
        <v>1324</v>
      </c>
      <c r="C460" s="6" t="s">
        <v>37</v>
      </c>
      <c r="D460" s="6" t="s">
        <v>1234</v>
      </c>
      <c r="E460" s="8" t="s">
        <v>1426</v>
      </c>
      <c r="F460" s="8" t="s">
        <v>1462</v>
      </c>
      <c r="G460" s="8" t="s">
        <v>1463</v>
      </c>
      <c r="H460" s="8" t="s">
        <v>1464</v>
      </c>
      <c r="I460" s="8">
        <v>334614</v>
      </c>
      <c r="J460" s="8" t="s">
        <v>153</v>
      </c>
      <c r="K460" s="11">
        <v>3370000000</v>
      </c>
      <c r="L460" s="13">
        <f>$K460/SUMIFS($K$1:$K$499,E$1:E$499,E460)*100</f>
        <v>0.15962875985306033</v>
      </c>
      <c r="M460" s="13">
        <f>$K460/SUMIFS($K$1:$K$499,F$1:F$499,F460)*100</f>
        <v>0.43549144448369154</v>
      </c>
      <c r="N460" s="13">
        <f>$K460/SUMIFS($K$1:$K$499,G$1:G$499,G460)*100</f>
        <v>40.415456501575726</v>
      </c>
      <c r="O460" s="13">
        <f>$K460/SUMIFS($K$1:$K$499,H$1:H$499,H460)*100</f>
        <v>40.415456501575726</v>
      </c>
      <c r="P460" s="13">
        <f>$K460/SUMIFS($K$1:$K$499,I$1:I$499,I460)*100</f>
        <v>40.415456501575726</v>
      </c>
      <c r="Q460" s="13">
        <f t="shared" si="14"/>
        <v>2.5481340972226003E-2</v>
      </c>
      <c r="R460" s="13">
        <f t="shared" si="15"/>
        <v>0.18965279821849218</v>
      </c>
      <c r="S460" s="13" t="s">
        <v>1431</v>
      </c>
      <c r="T460" s="28" t="s">
        <v>1789</v>
      </c>
    </row>
    <row r="461" spans="1:20" x14ac:dyDescent="0.25">
      <c r="A461" s="1" t="s">
        <v>1325</v>
      </c>
      <c r="B461" s="5" t="s">
        <v>1326</v>
      </c>
      <c r="C461" s="5" t="s">
        <v>37</v>
      </c>
      <c r="D461" s="5" t="s">
        <v>1231</v>
      </c>
      <c r="E461" s="7" t="s">
        <v>1426</v>
      </c>
      <c r="F461" s="7" t="s">
        <v>1462</v>
      </c>
      <c r="G461" s="7" t="s">
        <v>116</v>
      </c>
      <c r="H461" s="7" t="s">
        <v>1739</v>
      </c>
      <c r="I461" s="7">
        <v>334112</v>
      </c>
      <c r="J461" s="7" t="s">
        <v>142</v>
      </c>
      <c r="K461" s="10">
        <v>10000000000</v>
      </c>
      <c r="L461" s="14">
        <f>$K461/SUMIFS($K$1:$K$499,E$1:E$499,E461)*100</f>
        <v>0.47367584526130668</v>
      </c>
      <c r="M461" s="14">
        <f>$K461/SUMIFS($K$1:$K$499,F$1:F$499,F461)*100</f>
        <v>1.2922594791800934</v>
      </c>
      <c r="N461" s="14">
        <f>$K461/SUMIFS($K$1:$K$499,G$1:G$499,G461)*100</f>
        <v>8.2372322899505761</v>
      </c>
      <c r="O461" s="14">
        <f>$K461/SUMIFS($K$1:$K$499,H$1:H$499,H461)*100</f>
        <v>8.2372322899505761</v>
      </c>
      <c r="P461" s="14">
        <f>$K461/SUMIFS($K$1:$K$499,I$1:I$499,I461)*100</f>
        <v>31.847133757961782</v>
      </c>
      <c r="Q461" s="14">
        <f t="shared" si="14"/>
        <v>0.22436880638401335</v>
      </c>
      <c r="R461" s="14">
        <f t="shared" si="15"/>
        <v>1.6699345615308063</v>
      </c>
      <c r="S461" s="14" t="s">
        <v>1431</v>
      </c>
      <c r="T461" s="29" t="s">
        <v>1789</v>
      </c>
    </row>
    <row r="462" spans="1:20" x14ac:dyDescent="0.25">
      <c r="A462" s="2" t="s">
        <v>1327</v>
      </c>
      <c r="B462" s="6" t="s">
        <v>1328</v>
      </c>
      <c r="C462" s="6" t="s">
        <v>37</v>
      </c>
      <c r="D462" s="6" t="s">
        <v>1236</v>
      </c>
      <c r="E462" s="8" t="s">
        <v>1426</v>
      </c>
      <c r="F462" s="8" t="s">
        <v>1462</v>
      </c>
      <c r="G462" s="8" t="s">
        <v>1737</v>
      </c>
      <c r="H462" s="8" t="s">
        <v>1738</v>
      </c>
      <c r="I462" s="8">
        <v>334413</v>
      </c>
      <c r="J462" s="8" t="s">
        <v>146</v>
      </c>
      <c r="K462" s="11">
        <v>3400000000</v>
      </c>
      <c r="L462" s="13">
        <f>$K462/SUMIFS($K$1:$K$499,E$1:E$499,E462)*100</f>
        <v>0.16104978738884426</v>
      </c>
      <c r="M462" s="13">
        <f>$K462/SUMIFS($K$1:$K$499,F$1:F$499,F462)*100</f>
        <v>0.43936822292123179</v>
      </c>
      <c r="N462" s="13">
        <f>$K462/SUMIFS($K$1:$K$499,G$1:G$499,G462)*100</f>
        <v>1.7025538307461192</v>
      </c>
      <c r="O462" s="13">
        <f>$K462/SUMIFS($K$1:$K$499,H$1:H$499,H462)*100</f>
        <v>1.7025538307461192</v>
      </c>
      <c r="P462" s="13">
        <f>$K462/SUMIFS($K$1:$K$499,I$1:I$499,I462)*100</f>
        <v>1.9607843137254901</v>
      </c>
      <c r="Q462" s="13">
        <f t="shared" si="14"/>
        <v>2.5937034017991939E-2</v>
      </c>
      <c r="R462" s="13">
        <f t="shared" si="15"/>
        <v>0.19304443531296123</v>
      </c>
      <c r="S462" s="13" t="s">
        <v>1431</v>
      </c>
      <c r="T462" s="28" t="s">
        <v>1789</v>
      </c>
    </row>
    <row r="463" spans="1:20" x14ac:dyDescent="0.25">
      <c r="A463" s="1" t="s">
        <v>1329</v>
      </c>
      <c r="B463" s="5" t="s">
        <v>1330</v>
      </c>
      <c r="C463" s="5" t="s">
        <v>37</v>
      </c>
      <c r="D463" s="5" t="s">
        <v>1280</v>
      </c>
      <c r="E463" s="7" t="s">
        <v>1428</v>
      </c>
      <c r="F463" s="7" t="s">
        <v>1496</v>
      </c>
      <c r="G463" s="7" t="s">
        <v>1676</v>
      </c>
      <c r="H463" s="7" t="s">
        <v>1746</v>
      </c>
      <c r="I463" s="7">
        <v>423690</v>
      </c>
      <c r="J463" s="7" t="s">
        <v>181</v>
      </c>
      <c r="K463" s="10">
        <v>13400000000</v>
      </c>
      <c r="L463" s="14">
        <f>$K463/SUMIFS($K$1:$K$499,E$1:E$499,E463)*100</f>
        <v>1.8505731252589424</v>
      </c>
      <c r="M463" s="14">
        <f>$K463/SUMIFS($K$1:$K$499,F$1:F$499,F463)*100</f>
        <v>13.958333333333334</v>
      </c>
      <c r="N463" s="14">
        <f>$K463/SUMIFS($K$1:$K$499,G$1:G$499,G463)*100</f>
        <v>54.032258064516128</v>
      </c>
      <c r="O463" s="14">
        <f>$K463/SUMIFS($K$1:$K$499,H$1:H$499,H463)*100</f>
        <v>100</v>
      </c>
      <c r="P463" s="14">
        <f>$K463/SUMIFS($K$1:$K$499,I$1:I$499,I463)*100</f>
        <v>100</v>
      </c>
      <c r="Q463" s="14">
        <f t="shared" si="14"/>
        <v>3.4246208919306493</v>
      </c>
      <c r="R463" s="14">
        <f t="shared" si="15"/>
        <v>194.83506944444446</v>
      </c>
      <c r="S463" s="14" t="s">
        <v>1768</v>
      </c>
      <c r="T463" s="29" t="s">
        <v>1794</v>
      </c>
    </row>
    <row r="464" spans="1:20" x14ac:dyDescent="0.25">
      <c r="A464" s="2" t="s">
        <v>1331</v>
      </c>
      <c r="B464" s="6" t="s">
        <v>1332</v>
      </c>
      <c r="C464" s="6" t="s">
        <v>37</v>
      </c>
      <c r="D464" s="6" t="s">
        <v>1236</v>
      </c>
      <c r="E464" s="8" t="s">
        <v>1426</v>
      </c>
      <c r="F464" s="8" t="s">
        <v>1462</v>
      </c>
      <c r="G464" s="8" t="s">
        <v>1737</v>
      </c>
      <c r="H464" s="8" t="s">
        <v>1738</v>
      </c>
      <c r="I464" s="8">
        <v>334413</v>
      </c>
      <c r="J464" s="8" t="s">
        <v>146</v>
      </c>
      <c r="K464" s="11">
        <v>14800000000</v>
      </c>
      <c r="L464" s="13">
        <f>$K464/SUMIFS($K$1:$K$499,E$1:E$499,E464)*100</f>
        <v>0.70104025098673384</v>
      </c>
      <c r="M464" s="13">
        <f>$K464/SUMIFS($K$1:$K$499,F$1:F$499,F464)*100</f>
        <v>1.9125440291865383</v>
      </c>
      <c r="N464" s="13">
        <f>$K464/SUMIFS($K$1:$K$499,G$1:G$499,G464)*100</f>
        <v>7.4111166750125186</v>
      </c>
      <c r="O464" s="13">
        <f>$K464/SUMIFS($K$1:$K$499,H$1:H$499,H464)*100</f>
        <v>7.4111166750125186</v>
      </c>
      <c r="P464" s="13">
        <f>$K464/SUMIFS($K$1:$K$499,I$1:I$499,I464)*100</f>
        <v>8.535178777393309</v>
      </c>
      <c r="Q464" s="13">
        <f t="shared" si="14"/>
        <v>0.49145743350354276</v>
      </c>
      <c r="R464" s="13">
        <f t="shared" si="15"/>
        <v>3.6578246635770784</v>
      </c>
      <c r="S464" s="13" t="s">
        <v>1431</v>
      </c>
      <c r="T464" s="28" t="s">
        <v>1789</v>
      </c>
    </row>
    <row r="465" spans="1:20" x14ac:dyDescent="0.25">
      <c r="A465" s="1" t="s">
        <v>1333</v>
      </c>
      <c r="B465" s="5" t="s">
        <v>1334</v>
      </c>
      <c r="C465" s="5" t="s">
        <v>37</v>
      </c>
      <c r="D465" s="5" t="s">
        <v>1240</v>
      </c>
      <c r="E465" s="7" t="s">
        <v>1408</v>
      </c>
      <c r="F465" s="7" t="s">
        <v>1607</v>
      </c>
      <c r="G465" s="7" t="s">
        <v>1742</v>
      </c>
      <c r="H465" s="7" t="s">
        <v>1743</v>
      </c>
      <c r="I465" s="7">
        <v>522320</v>
      </c>
      <c r="J465" s="7" t="s">
        <v>236</v>
      </c>
      <c r="K465" s="10">
        <v>23000000000</v>
      </c>
      <c r="L465" s="14">
        <f>$K465/SUMIFS($K$1:$K$499,E$1:E$499,E465)*100</f>
        <v>1.0401733019170847</v>
      </c>
      <c r="M465" s="14">
        <f>$K465/SUMIFS($K$1:$K$499,F$1:F$499,F465)*100</f>
        <v>3.501027475454753</v>
      </c>
      <c r="N465" s="14">
        <f>$K465/SUMIFS($K$1:$K$499,G$1:G$499,G465)*100</f>
        <v>31.420765027322407</v>
      </c>
      <c r="O465" s="14">
        <f>$K465/SUMIFS($K$1:$K$499,H$1:H$499,H465)*100</f>
        <v>40.92526690391459</v>
      </c>
      <c r="P465" s="14">
        <f>$K465/SUMIFS($K$1:$K$499,I$1:I$499,I465)*100</f>
        <v>40.92526690391459</v>
      </c>
      <c r="Q465" s="14">
        <f t="shared" si="14"/>
        <v>1.0819604980210906</v>
      </c>
      <c r="R465" s="14">
        <f t="shared" si="15"/>
        <v>12.257193383889081</v>
      </c>
      <c r="S465" s="14" t="s">
        <v>1755</v>
      </c>
      <c r="T465" s="29" t="s">
        <v>1816</v>
      </c>
    </row>
    <row r="466" spans="1:20" x14ac:dyDescent="0.25">
      <c r="A466" s="2" t="s">
        <v>1335</v>
      </c>
      <c r="B466" s="6" t="s">
        <v>1336</v>
      </c>
      <c r="C466" s="6" t="s">
        <v>37</v>
      </c>
      <c r="D466" s="6" t="s">
        <v>1238</v>
      </c>
      <c r="E466" s="8" t="s">
        <v>1415</v>
      </c>
      <c r="F466" s="8" t="s">
        <v>1416</v>
      </c>
      <c r="G466" s="8" t="s">
        <v>1735</v>
      </c>
      <c r="H466" s="8" t="s">
        <v>1736</v>
      </c>
      <c r="I466" s="8">
        <v>541511</v>
      </c>
      <c r="J466" s="8" t="s">
        <v>263</v>
      </c>
      <c r="K466" s="11">
        <v>1200000000</v>
      </c>
      <c r="L466" s="13">
        <f>$K466/SUMIFS($K$1:$K$499,E$1:E$499,E466)*100</f>
        <v>0.44759418127564338</v>
      </c>
      <c r="M466" s="13">
        <f>$K466/SUMIFS($K$1:$K$499,F$1:F$499,F466)*100</f>
        <v>0.44759418127564338</v>
      </c>
      <c r="N466" s="13">
        <f>$K466/SUMIFS($K$1:$K$499,G$1:G$499,G466)*100</f>
        <v>0.61573195135717584</v>
      </c>
      <c r="O466" s="13">
        <f>$K466/SUMIFS($K$1:$K$499,H$1:H$499,H466)*100</f>
        <v>0.61573195135717584</v>
      </c>
      <c r="P466" s="13">
        <f>$K466/SUMIFS($K$1:$K$499,I$1:I$499,I466)*100</f>
        <v>5.5555555555555554</v>
      </c>
      <c r="Q466" s="13">
        <f t="shared" si="14"/>
        <v>0.20034055111181351</v>
      </c>
      <c r="R466" s="13">
        <f t="shared" si="15"/>
        <v>0.20034055111181351</v>
      </c>
      <c r="S466" s="13" t="s">
        <v>1757</v>
      </c>
      <c r="T466" s="28" t="s">
        <v>1821</v>
      </c>
    </row>
    <row r="467" spans="1:20" x14ac:dyDescent="0.25">
      <c r="A467" s="1" t="s">
        <v>1337</v>
      </c>
      <c r="B467" s="5" t="s">
        <v>1338</v>
      </c>
      <c r="C467" s="5" t="s">
        <v>37</v>
      </c>
      <c r="D467" s="5" t="s">
        <v>1231</v>
      </c>
      <c r="E467" s="7" t="s">
        <v>1426</v>
      </c>
      <c r="F467" s="7" t="s">
        <v>1462</v>
      </c>
      <c r="G467" s="7" t="s">
        <v>116</v>
      </c>
      <c r="H467" s="7" t="s">
        <v>1739</v>
      </c>
      <c r="I467" s="7">
        <v>334112</v>
      </c>
      <c r="J467" s="7" t="s">
        <v>142</v>
      </c>
      <c r="K467" s="10">
        <v>15600000000</v>
      </c>
      <c r="L467" s="14">
        <f>$K467/SUMIFS($K$1:$K$499,E$1:E$499,E467)*100</f>
        <v>0.73893431860763825</v>
      </c>
      <c r="M467" s="14">
        <f>$K467/SUMIFS($K$1:$K$499,F$1:F$499,F467)*100</f>
        <v>2.0159247875209458</v>
      </c>
      <c r="N467" s="14">
        <f>$K467/SUMIFS($K$1:$K$499,G$1:G$499,G467)*100</f>
        <v>12.850082372322898</v>
      </c>
      <c r="O467" s="14">
        <f>$K467/SUMIFS($K$1:$K$499,H$1:H$499,H467)*100</f>
        <v>12.850082372322898</v>
      </c>
      <c r="P467" s="14">
        <f>$K467/SUMIFS($K$1:$K$499,I$1:I$499,I467)*100</f>
        <v>49.681528662420384</v>
      </c>
      <c r="Q467" s="14">
        <f t="shared" si="14"/>
        <v>0.54602392721613469</v>
      </c>
      <c r="R467" s="14">
        <f t="shared" si="15"/>
        <v>4.0639527489413707</v>
      </c>
      <c r="S467" s="14" t="s">
        <v>1431</v>
      </c>
      <c r="T467" s="29" t="s">
        <v>1789</v>
      </c>
    </row>
    <row r="468" spans="1:20" x14ac:dyDescent="0.25">
      <c r="A468" s="2" t="s">
        <v>1339</v>
      </c>
      <c r="B468" s="6" t="s">
        <v>1340</v>
      </c>
      <c r="C468" s="6" t="s">
        <v>37</v>
      </c>
      <c r="D468" s="6" t="s">
        <v>1240</v>
      </c>
      <c r="E468" s="8" t="s">
        <v>1408</v>
      </c>
      <c r="F468" s="8" t="s">
        <v>1607</v>
      </c>
      <c r="G468" s="8" t="s">
        <v>1742</v>
      </c>
      <c r="H468" s="8" t="s">
        <v>1743</v>
      </c>
      <c r="I468" s="8">
        <v>522320</v>
      </c>
      <c r="J468" s="8" t="s">
        <v>236</v>
      </c>
      <c r="K468" s="11">
        <v>5400000000</v>
      </c>
      <c r="L468" s="13">
        <f>$K468/SUMIFS($K$1:$K$499,E$1:E$499,E468)*100</f>
        <v>0.24421460131966335</v>
      </c>
      <c r="M468" s="13">
        <f>$K468/SUMIFS($K$1:$K$499,F$1:F$499,F468)*100</f>
        <v>0.82198036380242023</v>
      </c>
      <c r="N468" s="13">
        <f>$K468/SUMIFS($K$1:$K$499,G$1:G$499,G468)*100</f>
        <v>7.3770491803278686</v>
      </c>
      <c r="O468" s="13">
        <f>$K468/SUMIFS($K$1:$K$499,H$1:H$499,H468)*100</f>
        <v>9.6085409252669027</v>
      </c>
      <c r="P468" s="13">
        <f>$K468/SUMIFS($K$1:$K$499,I$1:I$499,I468)*100</f>
        <v>9.6085409252669027</v>
      </c>
      <c r="Q468" s="13">
        <f t="shared" si="14"/>
        <v>5.9640771497722116E-2</v>
      </c>
      <c r="R468" s="13">
        <f t="shared" si="15"/>
        <v>0.67565171847675909</v>
      </c>
      <c r="S468" s="13" t="s">
        <v>1755</v>
      </c>
      <c r="T468" s="28" t="s">
        <v>1816</v>
      </c>
    </row>
    <row r="469" spans="1:20" x14ac:dyDescent="0.25">
      <c r="A469" s="1" t="s">
        <v>1341</v>
      </c>
      <c r="B469" s="5" t="s">
        <v>1342</v>
      </c>
      <c r="C469" s="5" t="s">
        <v>37</v>
      </c>
      <c r="D469" s="5" t="s">
        <v>1236</v>
      </c>
      <c r="E469" s="7" t="s">
        <v>1426</v>
      </c>
      <c r="F469" s="7" t="s">
        <v>1462</v>
      </c>
      <c r="G469" s="7" t="s">
        <v>1737</v>
      </c>
      <c r="H469" s="7" t="s">
        <v>1738</v>
      </c>
      <c r="I469" s="7">
        <v>334413</v>
      </c>
      <c r="J469" s="7" t="s">
        <v>146</v>
      </c>
      <c r="K469" s="10">
        <v>3300000000</v>
      </c>
      <c r="L469" s="14">
        <f>$K469/SUMIFS($K$1:$K$499,E$1:E$499,E469)*100</f>
        <v>0.1563130289362312</v>
      </c>
      <c r="M469" s="14">
        <f>$K469/SUMIFS($K$1:$K$499,F$1:F$499,F469)*100</f>
        <v>0.42644562812943088</v>
      </c>
      <c r="N469" s="14">
        <f>$K469/SUMIFS($K$1:$K$499,G$1:G$499,G469)*100</f>
        <v>1.6524787180771157</v>
      </c>
      <c r="O469" s="14">
        <f>$K469/SUMIFS($K$1:$K$499,H$1:H$499,H469)*100</f>
        <v>1.6524787180771157</v>
      </c>
      <c r="P469" s="14">
        <f>$K469/SUMIFS($K$1:$K$499,I$1:I$499,I469)*100</f>
        <v>1.9031141868512111</v>
      </c>
      <c r="Q469" s="14">
        <f t="shared" si="14"/>
        <v>2.4433763015219052E-2</v>
      </c>
      <c r="R469" s="14">
        <f t="shared" si="15"/>
        <v>0.18185587375070483</v>
      </c>
      <c r="S469" s="14" t="s">
        <v>1431</v>
      </c>
      <c r="T469" s="29" t="s">
        <v>1789</v>
      </c>
    </row>
    <row r="470" spans="1:20" x14ac:dyDescent="0.25">
      <c r="A470" s="2" t="s">
        <v>1343</v>
      </c>
      <c r="B470" s="6" t="s">
        <v>1344</v>
      </c>
      <c r="C470" s="6" t="s">
        <v>37</v>
      </c>
      <c r="D470" s="6" t="s">
        <v>1231</v>
      </c>
      <c r="E470" s="8" t="s">
        <v>1426</v>
      </c>
      <c r="F470" s="8" t="s">
        <v>1585</v>
      </c>
      <c r="G470" s="8" t="s">
        <v>1683</v>
      </c>
      <c r="H470" s="8" t="s">
        <v>1684</v>
      </c>
      <c r="I470" s="8">
        <v>333316</v>
      </c>
      <c r="J470" s="8" t="s">
        <v>135</v>
      </c>
      <c r="K470" s="11">
        <v>9070000000</v>
      </c>
      <c r="L470" s="13">
        <f>$K470/SUMIFS($K$1:$K$499,E$1:E$499,E470)*100</f>
        <v>0.4296239916520051</v>
      </c>
      <c r="M470" s="13">
        <f>$K470/SUMIFS($K$1:$K$499,F$1:F$499,F470)*100</f>
        <v>2.5898746466405869</v>
      </c>
      <c r="N470" s="13">
        <f>$K470/SUMIFS($K$1:$K$499,G$1:G$499,G470)*100</f>
        <v>40.727436012572973</v>
      </c>
      <c r="O470" s="13">
        <f>$K470/SUMIFS($K$1:$K$499,H$1:H$499,H470)*100</f>
        <v>40.727436012572973</v>
      </c>
      <c r="P470" s="13">
        <f>$K470/SUMIFS($K$1:$K$499,I$1:I$499,I470)*100</f>
        <v>58.629605688429223</v>
      </c>
      <c r="Q470" s="13">
        <f t="shared" si="14"/>
        <v>0.18457677420300214</v>
      </c>
      <c r="R470" s="13">
        <f t="shared" si="15"/>
        <v>6.7074506853117049</v>
      </c>
      <c r="S470" s="13" t="s">
        <v>1431</v>
      </c>
      <c r="T470" s="28" t="s">
        <v>1788</v>
      </c>
    </row>
    <row r="471" spans="1:20" x14ac:dyDescent="0.25">
      <c r="A471" s="1" t="s">
        <v>1345</v>
      </c>
      <c r="B471" s="5" t="s">
        <v>1346</v>
      </c>
      <c r="C471" s="5" t="s">
        <v>37</v>
      </c>
      <c r="D471" s="5" t="s">
        <v>1265</v>
      </c>
      <c r="E471" s="7" t="s">
        <v>1426</v>
      </c>
      <c r="F471" s="7" t="s">
        <v>1462</v>
      </c>
      <c r="G471" s="7" t="s">
        <v>116</v>
      </c>
      <c r="H471" s="7" t="s">
        <v>1739</v>
      </c>
      <c r="I471" s="7">
        <v>334111</v>
      </c>
      <c r="J471" s="7" t="s">
        <v>141</v>
      </c>
      <c r="K471" s="10">
        <v>4400000000</v>
      </c>
      <c r="L471" s="14">
        <f>$K471/SUMIFS($K$1:$K$499,E$1:E$499,E471)*100</f>
        <v>0.20841737191497492</v>
      </c>
      <c r="M471" s="14">
        <f>$K471/SUMIFS($K$1:$K$499,F$1:F$499,F471)*100</f>
        <v>0.56859417083924113</v>
      </c>
      <c r="N471" s="14">
        <f>$K471/SUMIFS($K$1:$K$499,G$1:G$499,G471)*100</f>
        <v>3.6243822075782535</v>
      </c>
      <c r="O471" s="14">
        <f>$K471/SUMIFS($K$1:$K$499,H$1:H$499,H471)*100</f>
        <v>3.6243822075782535</v>
      </c>
      <c r="P471" s="14">
        <f>$K471/SUMIFS($K$1:$K$499,I$1:I$499,I471)*100</f>
        <v>6.962025316455696</v>
      </c>
      <c r="Q471" s="14">
        <f t="shared" si="14"/>
        <v>4.3437800915944978E-2</v>
      </c>
      <c r="R471" s="14">
        <f t="shared" si="15"/>
        <v>0.32329933111236414</v>
      </c>
      <c r="S471" s="14" t="s">
        <v>1431</v>
      </c>
      <c r="T471" s="29" t="s">
        <v>1789</v>
      </c>
    </row>
    <row r="472" spans="1:20" x14ac:dyDescent="0.25">
      <c r="A472" s="2" t="s">
        <v>300</v>
      </c>
      <c r="B472" s="6" t="s">
        <v>1347</v>
      </c>
      <c r="C472" s="6" t="s">
        <v>38</v>
      </c>
      <c r="D472" s="6" t="s">
        <v>1348</v>
      </c>
      <c r="E472" s="8" t="s">
        <v>1412</v>
      </c>
      <c r="F472" s="8" t="s">
        <v>1591</v>
      </c>
      <c r="G472" s="8" t="s">
        <v>79</v>
      </c>
      <c r="H472" s="8" t="s">
        <v>1747</v>
      </c>
      <c r="I472" s="8">
        <v>221118</v>
      </c>
      <c r="J472" s="8" t="s">
        <v>51</v>
      </c>
      <c r="K472" s="11">
        <v>6000000000</v>
      </c>
      <c r="L472" s="13">
        <f>$K472/SUMIFS($K$1:$K$499,E$1:E$499,E472)*100</f>
        <v>1.7313518972731208</v>
      </c>
      <c r="M472" s="13">
        <f>$K472/SUMIFS($K$1:$K$499,F$1:F$499,F472)*100</f>
        <v>1.7313518972731208</v>
      </c>
      <c r="N472" s="13">
        <f>$K472/SUMIFS($K$1:$K$499,G$1:G$499,G472)*100</f>
        <v>2.0800832033281331</v>
      </c>
      <c r="O472" s="13">
        <f>$K472/SUMIFS($K$1:$K$499,H$1:H$499,H472)*100</f>
        <v>3.2042723631508681</v>
      </c>
      <c r="P472" s="13">
        <f>$K472/SUMIFS($K$1:$K$499,I$1:I$499,I472)*100</f>
        <v>11.516314779270633</v>
      </c>
      <c r="Q472" s="13">
        <f t="shared" si="14"/>
        <v>2.997579392191235</v>
      </c>
      <c r="R472" s="13">
        <f t="shared" si="15"/>
        <v>2.997579392191235</v>
      </c>
      <c r="S472" s="13" t="s">
        <v>38</v>
      </c>
      <c r="T472" s="28" t="s">
        <v>38</v>
      </c>
    </row>
    <row r="473" spans="1:20" x14ac:dyDescent="0.25">
      <c r="A473" s="1" t="s">
        <v>301</v>
      </c>
      <c r="B473" s="5" t="s">
        <v>1349</v>
      </c>
      <c r="C473" s="5" t="s">
        <v>38</v>
      </c>
      <c r="D473" s="5" t="s">
        <v>1350</v>
      </c>
      <c r="E473" s="7" t="s">
        <v>1412</v>
      </c>
      <c r="F473" s="7" t="s">
        <v>1591</v>
      </c>
      <c r="G473" s="7" t="s">
        <v>79</v>
      </c>
      <c r="H473" s="7" t="s">
        <v>1748</v>
      </c>
      <c r="I473" s="7">
        <v>221122</v>
      </c>
      <c r="J473" s="7" t="s">
        <v>53</v>
      </c>
      <c r="K473" s="10">
        <v>15700000000</v>
      </c>
      <c r="L473" s="14">
        <f>$K473/SUMIFS($K$1:$K$499,E$1:E$499,E473)*100</f>
        <v>4.5303707978646663</v>
      </c>
      <c r="M473" s="14">
        <f>$K473/SUMIFS($K$1:$K$499,F$1:F$499,F473)*100</f>
        <v>4.5303707978646663</v>
      </c>
      <c r="N473" s="14">
        <f>$K473/SUMIFS($K$1:$K$499,G$1:G$499,G473)*100</f>
        <v>5.4428843820419486</v>
      </c>
      <c r="O473" s="14">
        <f>$K473/SUMIFS($K$1:$K$499,H$1:H$499,H473)*100</f>
        <v>15.513833992094861</v>
      </c>
      <c r="P473" s="14">
        <f>$K473/SUMIFS($K$1:$K$499,I$1:I$499,I473)*100</f>
        <v>17.233809001097693</v>
      </c>
      <c r="Q473" s="14">
        <f t="shared" si="14"/>
        <v>20.524259566144934</v>
      </c>
      <c r="R473" s="14">
        <f t="shared" si="15"/>
        <v>20.524259566144934</v>
      </c>
      <c r="S473" s="14" t="s">
        <v>38</v>
      </c>
      <c r="T473" s="29" t="s">
        <v>38</v>
      </c>
    </row>
    <row r="474" spans="1:20" x14ac:dyDescent="0.25">
      <c r="A474" s="2" t="s">
        <v>302</v>
      </c>
      <c r="B474" s="6" t="s">
        <v>1351</v>
      </c>
      <c r="C474" s="6" t="s">
        <v>38</v>
      </c>
      <c r="D474" s="6" t="s">
        <v>1352</v>
      </c>
      <c r="E474" s="8" t="s">
        <v>1412</v>
      </c>
      <c r="F474" s="8" t="s">
        <v>1591</v>
      </c>
      <c r="G474" s="8" t="s">
        <v>79</v>
      </c>
      <c r="H474" s="8" t="s">
        <v>1748</v>
      </c>
      <c r="I474" s="8">
        <v>221122</v>
      </c>
      <c r="J474" s="8" t="s">
        <v>53</v>
      </c>
      <c r="K474" s="11">
        <v>10400000000</v>
      </c>
      <c r="L474" s="13">
        <f>$K474/SUMIFS($K$1:$K$499,E$1:E$499,E474)*100</f>
        <v>3.0010099552734095</v>
      </c>
      <c r="M474" s="13">
        <f>$K474/SUMIFS($K$1:$K$499,F$1:F$499,F474)*100</f>
        <v>3.0010099552734095</v>
      </c>
      <c r="N474" s="13">
        <f>$K474/SUMIFS($K$1:$K$499,G$1:G$499,G474)*100</f>
        <v>3.6054775524354308</v>
      </c>
      <c r="O474" s="13">
        <f>$K474/SUMIFS($K$1:$K$499,H$1:H$499,H474)*100</f>
        <v>10.276679841897234</v>
      </c>
      <c r="P474" s="13">
        <f>$K474/SUMIFS($K$1:$K$499,I$1:I$499,I474)*100</f>
        <v>11.416026344676181</v>
      </c>
      <c r="Q474" s="13">
        <f t="shared" si="14"/>
        <v>9.0060607516501108</v>
      </c>
      <c r="R474" s="13">
        <f t="shared" si="15"/>
        <v>9.0060607516501108</v>
      </c>
      <c r="S474" s="13" t="s">
        <v>38</v>
      </c>
      <c r="T474" s="28" t="s">
        <v>38</v>
      </c>
    </row>
    <row r="475" spans="1:20" x14ac:dyDescent="0.25">
      <c r="A475" s="1" t="s">
        <v>329</v>
      </c>
      <c r="B475" s="5" t="s">
        <v>1353</v>
      </c>
      <c r="C475" s="5" t="s">
        <v>38</v>
      </c>
      <c r="D475" s="5" t="s">
        <v>1354</v>
      </c>
      <c r="E475" s="7" t="s">
        <v>1412</v>
      </c>
      <c r="F475" s="7" t="s">
        <v>1591</v>
      </c>
      <c r="G475" s="7" t="s">
        <v>1592</v>
      </c>
      <c r="H475" s="7" t="s">
        <v>1593</v>
      </c>
      <c r="I475" s="7">
        <v>221210</v>
      </c>
      <c r="J475" s="7" t="s">
        <v>54</v>
      </c>
      <c r="K475" s="10">
        <v>2900000000</v>
      </c>
      <c r="L475" s="14">
        <f>$K475/SUMIFS($K$1:$K$499,E$1:E$499,E475)*100</f>
        <v>0.83682008368200833</v>
      </c>
      <c r="M475" s="14">
        <f>$K475/SUMIFS($K$1:$K$499,F$1:F$499,F475)*100</f>
        <v>0.83682008368200833</v>
      </c>
      <c r="N475" s="14">
        <f>$K475/SUMIFS($K$1:$K$499,G$1:G$499,G475)*100</f>
        <v>7.6517150395778364</v>
      </c>
      <c r="O475" s="14">
        <f>$K475/SUMIFS($K$1:$K$499,H$1:H$499,H475)*100</f>
        <v>7.6517150395778364</v>
      </c>
      <c r="P475" s="14">
        <f>$K475/SUMIFS($K$1:$K$499,I$1:I$499,I475)*100</f>
        <v>7.6517150395778364</v>
      </c>
      <c r="Q475" s="14">
        <f t="shared" si="14"/>
        <v>0.70026785245356338</v>
      </c>
      <c r="R475" s="14">
        <f t="shared" si="15"/>
        <v>0.70026785245356338</v>
      </c>
      <c r="S475" s="14" t="s">
        <v>38</v>
      </c>
      <c r="T475" s="29" t="s">
        <v>38</v>
      </c>
    </row>
    <row r="476" spans="1:20" x14ac:dyDescent="0.25">
      <c r="A476" s="2" t="s">
        <v>332</v>
      </c>
      <c r="B476" s="6" t="s">
        <v>1355</v>
      </c>
      <c r="C476" s="6" t="s">
        <v>38</v>
      </c>
      <c r="D476" s="6" t="s">
        <v>1356</v>
      </c>
      <c r="E476" s="8" t="s">
        <v>1412</v>
      </c>
      <c r="F476" s="8" t="s">
        <v>1591</v>
      </c>
      <c r="G476" s="8" t="s">
        <v>1700</v>
      </c>
      <c r="H476" s="8" t="s">
        <v>1749</v>
      </c>
      <c r="I476" s="8">
        <v>221310</v>
      </c>
      <c r="J476" s="8" t="s">
        <v>55</v>
      </c>
      <c r="K476" s="11">
        <v>3600000000</v>
      </c>
      <c r="L476" s="13">
        <f>$K476/SUMIFS($K$1:$K$499,E$1:E$499,E476)*100</f>
        <v>1.0388111383638725</v>
      </c>
      <c r="M476" s="13">
        <f>$K476/SUMIFS($K$1:$K$499,F$1:F$499,F476)*100</f>
        <v>1.0388111383638725</v>
      </c>
      <c r="N476" s="13">
        <f>$K476/SUMIFS($K$1:$K$499,G$1:G$499,G476)*100</f>
        <v>17.82178217821782</v>
      </c>
      <c r="O476" s="13">
        <f>$K476/SUMIFS($K$1:$K$499,H$1:H$499,H476)*100</f>
        <v>100</v>
      </c>
      <c r="P476" s="13">
        <f>$K476/SUMIFS($K$1:$K$499,I$1:I$499,I476)*100</f>
        <v>100</v>
      </c>
      <c r="Q476" s="13">
        <f t="shared" si="14"/>
        <v>1.0791285811888447</v>
      </c>
      <c r="R476" s="13">
        <f t="shared" si="15"/>
        <v>1.0791285811888447</v>
      </c>
      <c r="S476" s="13" t="s">
        <v>38</v>
      </c>
      <c r="T476" s="28" t="s">
        <v>38</v>
      </c>
    </row>
    <row r="477" spans="1:20" x14ac:dyDescent="0.25">
      <c r="A477" s="1" t="s">
        <v>366</v>
      </c>
      <c r="B477" s="5" t="s">
        <v>1357</v>
      </c>
      <c r="C477" s="5" t="s">
        <v>38</v>
      </c>
      <c r="D477" s="5" t="s">
        <v>1348</v>
      </c>
      <c r="E477" s="7" t="s">
        <v>1412</v>
      </c>
      <c r="F477" s="7" t="s">
        <v>1591</v>
      </c>
      <c r="G477" s="7" t="s">
        <v>79</v>
      </c>
      <c r="H477" s="7" t="s">
        <v>1747</v>
      </c>
      <c r="I477" s="7">
        <v>221118</v>
      </c>
      <c r="J477" s="7" t="s">
        <v>51</v>
      </c>
      <c r="K477" s="10">
        <v>6900000000</v>
      </c>
      <c r="L477" s="14">
        <f>$K477/SUMIFS($K$1:$K$499,E$1:E$499,E477)*100</f>
        <v>1.9910546818640888</v>
      </c>
      <c r="M477" s="14">
        <f>$K477/SUMIFS($K$1:$K$499,F$1:F$499,F477)*100</f>
        <v>1.9910546818640888</v>
      </c>
      <c r="N477" s="14">
        <f>$K477/SUMIFS($K$1:$K$499,G$1:G$499,G477)*100</f>
        <v>2.3920956838273533</v>
      </c>
      <c r="O477" s="14">
        <f>$K477/SUMIFS($K$1:$K$499,H$1:H$499,H477)*100</f>
        <v>3.6849132176234978</v>
      </c>
      <c r="P477" s="14">
        <f>$K477/SUMIFS($K$1:$K$499,I$1:I$499,I477)*100</f>
        <v>13.243761996161229</v>
      </c>
      <c r="Q477" s="14">
        <f t="shared" si="14"/>
        <v>3.9642987461729082</v>
      </c>
      <c r="R477" s="14">
        <f t="shared" si="15"/>
        <v>3.9642987461729082</v>
      </c>
      <c r="S477" s="14" t="s">
        <v>38</v>
      </c>
      <c r="T477" s="29" t="s">
        <v>38</v>
      </c>
    </row>
    <row r="478" spans="1:20" x14ac:dyDescent="0.25">
      <c r="A478" s="2" t="s">
        <v>368</v>
      </c>
      <c r="B478" s="6" t="s">
        <v>1358</v>
      </c>
      <c r="C478" s="6" t="s">
        <v>38</v>
      </c>
      <c r="D478" s="6" t="s">
        <v>1348</v>
      </c>
      <c r="E478" s="8" t="s">
        <v>1412</v>
      </c>
      <c r="F478" s="8" t="s">
        <v>1591</v>
      </c>
      <c r="G478" s="8" t="s">
        <v>1592</v>
      </c>
      <c r="H478" s="8" t="s">
        <v>1593</v>
      </c>
      <c r="I478" s="8">
        <v>221210</v>
      </c>
      <c r="J478" s="8" t="s">
        <v>54</v>
      </c>
      <c r="K478" s="11">
        <v>12100000000</v>
      </c>
      <c r="L478" s="13">
        <f>$K478/SUMIFS($K$1:$K$499,E$1:E$499,E478)*100</f>
        <v>3.4915596595007932</v>
      </c>
      <c r="M478" s="13">
        <f>$K478/SUMIFS($K$1:$K$499,F$1:F$499,F478)*100</f>
        <v>3.4915596595007932</v>
      </c>
      <c r="N478" s="13">
        <f>$K478/SUMIFS($K$1:$K$499,G$1:G$499,G478)*100</f>
        <v>31.926121372031663</v>
      </c>
      <c r="O478" s="13">
        <f>$K478/SUMIFS($K$1:$K$499,H$1:H$499,H478)*100</f>
        <v>31.926121372031663</v>
      </c>
      <c r="P478" s="13">
        <f>$K478/SUMIFS($K$1:$K$499,I$1:I$499,I478)*100</f>
        <v>31.926121372031663</v>
      </c>
      <c r="Q478" s="13">
        <f t="shared" si="14"/>
        <v>12.190988855853295</v>
      </c>
      <c r="R478" s="13">
        <f t="shared" si="15"/>
        <v>12.190988855853295</v>
      </c>
      <c r="S478" s="13" t="s">
        <v>38</v>
      </c>
      <c r="T478" s="28" t="s">
        <v>38</v>
      </c>
    </row>
    <row r="479" spans="1:20" x14ac:dyDescent="0.25">
      <c r="A479" s="1" t="s">
        <v>382</v>
      </c>
      <c r="B479" s="5" t="s">
        <v>1359</v>
      </c>
      <c r="C479" s="5" t="s">
        <v>38</v>
      </c>
      <c r="D479" s="5" t="s">
        <v>1350</v>
      </c>
      <c r="E479" s="7" t="s">
        <v>1412</v>
      </c>
      <c r="F479" s="7" t="s">
        <v>1591</v>
      </c>
      <c r="G479" s="7" t="s">
        <v>79</v>
      </c>
      <c r="H479" s="7" t="s">
        <v>1747</v>
      </c>
      <c r="I479" s="7">
        <v>221111</v>
      </c>
      <c r="J479" s="7" t="s">
        <v>49</v>
      </c>
      <c r="K479" s="10">
        <v>15500000000</v>
      </c>
      <c r="L479" s="14">
        <f>$K479/SUMIFS($K$1:$K$499,E$1:E$499,E479)*100</f>
        <v>4.4726590679555613</v>
      </c>
      <c r="M479" s="14">
        <f>$K479/SUMIFS($K$1:$K$499,F$1:F$499,F479)*100</f>
        <v>4.4726590679555613</v>
      </c>
      <c r="N479" s="14">
        <f>$K479/SUMIFS($K$1:$K$499,G$1:G$499,G479)*100</f>
        <v>5.3735482752643442</v>
      </c>
      <c r="O479" s="14">
        <f>$K479/SUMIFS($K$1:$K$499,H$1:H$499,H479)*100</f>
        <v>8.2777036048064083</v>
      </c>
      <c r="P479" s="14">
        <f>$K479/SUMIFS($K$1:$K$499,I$1:I$499,I479)*100</f>
        <v>12.474849094567404</v>
      </c>
      <c r="Q479" s="14">
        <f t="shared" si="14"/>
        <v>20.004679138165109</v>
      </c>
      <c r="R479" s="14">
        <f t="shared" si="15"/>
        <v>20.004679138165109</v>
      </c>
      <c r="S479" s="14" t="s">
        <v>38</v>
      </c>
      <c r="T479" s="29" t="s">
        <v>38</v>
      </c>
    </row>
    <row r="480" spans="1:20" x14ac:dyDescent="0.25">
      <c r="A480" s="2" t="s">
        <v>398</v>
      </c>
      <c r="B480" s="6" t="s">
        <v>1360</v>
      </c>
      <c r="C480" s="6" t="s">
        <v>38</v>
      </c>
      <c r="D480" s="6" t="s">
        <v>1348</v>
      </c>
      <c r="E480" s="8" t="s">
        <v>1412</v>
      </c>
      <c r="F480" s="8" t="s">
        <v>1591</v>
      </c>
      <c r="G480" s="8" t="s">
        <v>79</v>
      </c>
      <c r="H480" s="8" t="s">
        <v>1747</v>
      </c>
      <c r="I480" s="8">
        <v>221111</v>
      </c>
      <c r="J480" s="8" t="s">
        <v>49</v>
      </c>
      <c r="K480" s="11">
        <v>13300000000</v>
      </c>
      <c r="L480" s="13">
        <f>$K480/SUMIFS($K$1:$K$499,E$1:E$499,E480)*100</f>
        <v>3.8378300389554179</v>
      </c>
      <c r="M480" s="13">
        <f>$K480/SUMIFS($K$1:$K$499,F$1:F$499,F480)*100</f>
        <v>3.8378300389554179</v>
      </c>
      <c r="N480" s="13">
        <f>$K480/SUMIFS($K$1:$K$499,G$1:G$499,G480)*100</f>
        <v>4.6108511007106951</v>
      </c>
      <c r="O480" s="13">
        <f>$K480/SUMIFS($K$1:$K$499,H$1:H$499,H480)*100</f>
        <v>7.1028037383177578</v>
      </c>
      <c r="P480" s="13">
        <f>$K480/SUMIFS($K$1:$K$499,I$1:I$499,I480)*100</f>
        <v>10.704225352112676</v>
      </c>
      <c r="Q480" s="13">
        <f t="shared" si="14"/>
        <v>14.728939407908545</v>
      </c>
      <c r="R480" s="13">
        <f t="shared" si="15"/>
        <v>14.728939407908545</v>
      </c>
      <c r="S480" s="13" t="s">
        <v>38</v>
      </c>
      <c r="T480" s="28" t="s">
        <v>38</v>
      </c>
    </row>
    <row r="481" spans="1:20" x14ac:dyDescent="0.25">
      <c r="A481" s="1" t="s">
        <v>399</v>
      </c>
      <c r="B481" s="5" t="s">
        <v>1361</v>
      </c>
      <c r="C481" s="5" t="s">
        <v>38</v>
      </c>
      <c r="D481" s="5" t="s">
        <v>1350</v>
      </c>
      <c r="E481" s="7" t="s">
        <v>1412</v>
      </c>
      <c r="F481" s="7" t="s">
        <v>1591</v>
      </c>
      <c r="G481" s="7" t="s">
        <v>79</v>
      </c>
      <c r="H481" s="7" t="s">
        <v>1748</v>
      </c>
      <c r="I481" s="7">
        <v>221122</v>
      </c>
      <c r="J481" s="7" t="s">
        <v>53</v>
      </c>
      <c r="K481" s="10">
        <v>25100000000</v>
      </c>
      <c r="L481" s="14">
        <f>$K481/SUMIFS($K$1:$K$499,E$1:E$499,E481)*100</f>
        <v>7.2428221035925553</v>
      </c>
      <c r="M481" s="14">
        <f>$K481/SUMIFS($K$1:$K$499,F$1:F$499,F481)*100</f>
        <v>7.2428221035925553</v>
      </c>
      <c r="N481" s="14">
        <f>$K481/SUMIFS($K$1:$K$499,G$1:G$499,G481)*100</f>
        <v>8.7016814005893579</v>
      </c>
      <c r="O481" s="14">
        <f>$K481/SUMIFS($K$1:$K$499,H$1:H$499,H481)*100</f>
        <v>24.802371541501977</v>
      </c>
      <c r="P481" s="14">
        <f>$K481/SUMIFS($K$1:$K$499,I$1:I$499,I481)*100</f>
        <v>27.552140504939626</v>
      </c>
      <c r="Q481" s="14">
        <f t="shared" si="14"/>
        <v>52.458472024288888</v>
      </c>
      <c r="R481" s="14">
        <f t="shared" si="15"/>
        <v>52.458472024288888</v>
      </c>
      <c r="S481" s="14" t="s">
        <v>38</v>
      </c>
      <c r="T481" s="29" t="s">
        <v>38</v>
      </c>
    </row>
    <row r="482" spans="1:20" x14ac:dyDescent="0.25">
      <c r="A482" s="2" t="s">
        <v>404</v>
      </c>
      <c r="B482" s="6" t="s">
        <v>1362</v>
      </c>
      <c r="C482" s="6" t="s">
        <v>38</v>
      </c>
      <c r="D482" s="6" t="s">
        <v>1350</v>
      </c>
      <c r="E482" s="8" t="s">
        <v>1412</v>
      </c>
      <c r="F482" s="8" t="s">
        <v>1591</v>
      </c>
      <c r="G482" s="8" t="s">
        <v>79</v>
      </c>
      <c r="H482" s="8" t="s">
        <v>1747</v>
      </c>
      <c r="I482" s="8">
        <v>221118</v>
      </c>
      <c r="J482" s="8" t="s">
        <v>51</v>
      </c>
      <c r="K482" s="11">
        <v>12500000000</v>
      </c>
      <c r="L482" s="13">
        <f>$K482/SUMIFS($K$1:$K$499,E$1:E$499,E482)*100</f>
        <v>3.6069831193190014</v>
      </c>
      <c r="M482" s="13">
        <f>$K482/SUMIFS($K$1:$K$499,F$1:F$499,F482)*100</f>
        <v>3.6069831193190014</v>
      </c>
      <c r="N482" s="13">
        <f>$K482/SUMIFS($K$1:$K$499,G$1:G$499,G482)*100</f>
        <v>4.3335066736002767</v>
      </c>
      <c r="O482" s="13">
        <f>$K482/SUMIFS($K$1:$K$499,H$1:H$499,H482)*100</f>
        <v>6.6755674232309739</v>
      </c>
      <c r="P482" s="13">
        <f>$K482/SUMIFS($K$1:$K$499,I$1:I$499,I482)*100</f>
        <v>23.99232245681382</v>
      </c>
      <c r="Q482" s="13">
        <f t="shared" si="14"/>
        <v>13.010327223052233</v>
      </c>
      <c r="R482" s="13">
        <f t="shared" si="15"/>
        <v>13.010327223052233</v>
      </c>
      <c r="S482" s="13" t="s">
        <v>38</v>
      </c>
      <c r="T482" s="28" t="s">
        <v>38</v>
      </c>
    </row>
    <row r="483" spans="1:20" x14ac:dyDescent="0.25">
      <c r="A483" s="1" t="s">
        <v>405</v>
      </c>
      <c r="B483" s="5" t="s">
        <v>406</v>
      </c>
      <c r="C483" s="5" t="s">
        <v>38</v>
      </c>
      <c r="D483" s="5" t="s">
        <v>1350</v>
      </c>
      <c r="E483" s="7" t="s">
        <v>1412</v>
      </c>
      <c r="F483" s="7" t="s">
        <v>1591</v>
      </c>
      <c r="G483" s="7" t="s">
        <v>79</v>
      </c>
      <c r="H483" s="7" t="s">
        <v>1747</v>
      </c>
      <c r="I483" s="7">
        <v>221111</v>
      </c>
      <c r="J483" s="7" t="s">
        <v>49</v>
      </c>
      <c r="K483" s="10">
        <v>12400000000</v>
      </c>
      <c r="L483" s="14">
        <f>$K483/SUMIFS($K$1:$K$499,E$1:E$499,E483)*100</f>
        <v>3.5781272543644493</v>
      </c>
      <c r="M483" s="14">
        <f>$K483/SUMIFS($K$1:$K$499,F$1:F$499,F483)*100</f>
        <v>3.5781272543644493</v>
      </c>
      <c r="N483" s="14">
        <f>$K483/SUMIFS($K$1:$K$499,G$1:G$499,G483)*100</f>
        <v>4.298838620211475</v>
      </c>
      <c r="O483" s="14">
        <f>$K483/SUMIFS($K$1:$K$499,H$1:H$499,H483)*100</f>
        <v>6.6221628838451272</v>
      </c>
      <c r="P483" s="14">
        <f>$K483/SUMIFS($K$1:$K$499,I$1:I$499,I483)*100</f>
        <v>9.9798792756539232</v>
      </c>
      <c r="Q483" s="14">
        <f t="shared" si="14"/>
        <v>12.802994648425672</v>
      </c>
      <c r="R483" s="14">
        <f t="shared" si="15"/>
        <v>12.802994648425672</v>
      </c>
      <c r="S483" s="14" t="s">
        <v>38</v>
      </c>
      <c r="T483" s="29" t="s">
        <v>38</v>
      </c>
    </row>
    <row r="484" spans="1:20" x14ac:dyDescent="0.25">
      <c r="A484" s="2" t="s">
        <v>413</v>
      </c>
      <c r="B484" s="6" t="s">
        <v>414</v>
      </c>
      <c r="C484" s="6" t="s">
        <v>38</v>
      </c>
      <c r="D484" s="6" t="s">
        <v>1348</v>
      </c>
      <c r="E484" s="8" t="s">
        <v>1412</v>
      </c>
      <c r="F484" s="8" t="s">
        <v>1591</v>
      </c>
      <c r="G484" s="8" t="s">
        <v>79</v>
      </c>
      <c r="H484" s="8" t="s">
        <v>1748</v>
      </c>
      <c r="I484" s="8">
        <v>221122</v>
      </c>
      <c r="J484" s="8" t="s">
        <v>53</v>
      </c>
      <c r="K484" s="11">
        <v>8500000000</v>
      </c>
      <c r="L484" s="13">
        <f>$K484/SUMIFS($K$1:$K$499,E$1:E$499,E484)*100</f>
        <v>2.4527485211369213</v>
      </c>
      <c r="M484" s="13">
        <f>$K484/SUMIFS($K$1:$K$499,F$1:F$499,F484)*100</f>
        <v>2.4527485211369213</v>
      </c>
      <c r="N484" s="13">
        <f>$K484/SUMIFS($K$1:$K$499,G$1:G$499,G484)*100</f>
        <v>2.9467845380481883</v>
      </c>
      <c r="O484" s="13">
        <f>$K484/SUMIFS($K$1:$K$499,H$1:H$499,H484)*100</f>
        <v>8.3992094861660078</v>
      </c>
      <c r="P484" s="13">
        <f>$K484/SUMIFS($K$1:$K$499,I$1:I$499,I484)*100</f>
        <v>9.3304061470911073</v>
      </c>
      <c r="Q484" s="13">
        <f t="shared" si="14"/>
        <v>6.015975307939355</v>
      </c>
      <c r="R484" s="13">
        <f t="shared" si="15"/>
        <v>6.015975307939355</v>
      </c>
      <c r="S484" s="13" t="s">
        <v>38</v>
      </c>
      <c r="T484" s="28" t="s">
        <v>38</v>
      </c>
    </row>
    <row r="485" spans="1:20" x14ac:dyDescent="0.25">
      <c r="A485" s="1" t="s">
        <v>417</v>
      </c>
      <c r="B485" s="5" t="s">
        <v>1363</v>
      </c>
      <c r="C485" s="5" t="s">
        <v>38</v>
      </c>
      <c r="D485" s="5" t="s">
        <v>1350</v>
      </c>
      <c r="E485" s="7" t="s">
        <v>1412</v>
      </c>
      <c r="F485" s="7" t="s">
        <v>1591</v>
      </c>
      <c r="G485" s="7" t="s">
        <v>79</v>
      </c>
      <c r="H485" s="7" t="s">
        <v>1747</v>
      </c>
      <c r="I485" s="7">
        <v>221113</v>
      </c>
      <c r="J485" s="7" t="s">
        <v>50</v>
      </c>
      <c r="K485" s="10">
        <v>10900000000</v>
      </c>
      <c r="L485" s="14">
        <f>$K485/SUMIFS($K$1:$K$499,E$1:E$499,E485)*100</f>
        <v>3.1452892800461694</v>
      </c>
      <c r="M485" s="14">
        <f>$K485/SUMIFS($K$1:$K$499,F$1:F$499,F485)*100</f>
        <v>3.1452892800461694</v>
      </c>
      <c r="N485" s="14">
        <f>$K485/SUMIFS($K$1:$K$499,G$1:G$499,G485)*100</f>
        <v>3.7788178193794417</v>
      </c>
      <c r="O485" s="14">
        <f>$K485/SUMIFS($K$1:$K$499,H$1:H$499,H485)*100</f>
        <v>5.8210947930574095</v>
      </c>
      <c r="P485" s="14">
        <f>$K485/SUMIFS($K$1:$K$499,I$1:I$499,I485)*100</f>
        <v>100</v>
      </c>
      <c r="Q485" s="14">
        <f t="shared" si="14"/>
        <v>9.8928446551733504</v>
      </c>
      <c r="R485" s="14">
        <f t="shared" si="15"/>
        <v>9.8928446551733504</v>
      </c>
      <c r="S485" s="14" t="s">
        <v>38</v>
      </c>
      <c r="T485" s="29" t="s">
        <v>38</v>
      </c>
    </row>
    <row r="486" spans="1:20" x14ac:dyDescent="0.25">
      <c r="A486" s="2" t="s">
        <v>418</v>
      </c>
      <c r="B486" s="6" t="s">
        <v>1364</v>
      </c>
      <c r="C486" s="6" t="s">
        <v>38</v>
      </c>
      <c r="D486" s="6" t="s">
        <v>1350</v>
      </c>
      <c r="E486" s="8" t="s">
        <v>1412</v>
      </c>
      <c r="F486" s="8" t="s">
        <v>1591</v>
      </c>
      <c r="G486" s="8" t="s">
        <v>79</v>
      </c>
      <c r="H486" s="8" t="s">
        <v>1747</v>
      </c>
      <c r="I486" s="8">
        <v>221111</v>
      </c>
      <c r="J486" s="8" t="s">
        <v>49</v>
      </c>
      <c r="K486" s="11">
        <v>5150000000</v>
      </c>
      <c r="L486" s="13">
        <f>$K486/SUMIFS($K$1:$K$499,E$1:E$499,E486)*100</f>
        <v>1.4860770451594287</v>
      </c>
      <c r="M486" s="13">
        <f>$K486/SUMIFS($K$1:$K$499,F$1:F$499,F486)*100</f>
        <v>1.4860770451594287</v>
      </c>
      <c r="N486" s="13">
        <f>$K486/SUMIFS($K$1:$K$499,G$1:G$499,G486)*100</f>
        <v>1.7854047495233143</v>
      </c>
      <c r="O486" s="13">
        <f>$K486/SUMIFS($K$1:$K$499,H$1:H$499,H486)*100</f>
        <v>2.7503337783711617</v>
      </c>
      <c r="P486" s="13">
        <f>$K486/SUMIFS($K$1:$K$499,I$1:I$499,I486)*100</f>
        <v>4.1448692152917506</v>
      </c>
      <c r="Q486" s="13">
        <f t="shared" si="14"/>
        <v>2.2084249841497789</v>
      </c>
      <c r="R486" s="13">
        <f t="shared" si="15"/>
        <v>2.2084249841497789</v>
      </c>
      <c r="S486" s="13" t="s">
        <v>38</v>
      </c>
      <c r="T486" s="28" t="s">
        <v>38</v>
      </c>
    </row>
    <row r="487" spans="1:20" x14ac:dyDescent="0.25">
      <c r="A487" s="1" t="s">
        <v>532</v>
      </c>
      <c r="B487" s="5" t="s">
        <v>1365</v>
      </c>
      <c r="C487" s="5" t="s">
        <v>38</v>
      </c>
      <c r="D487" s="5" t="s">
        <v>1348</v>
      </c>
      <c r="E487" s="7" t="s">
        <v>1412</v>
      </c>
      <c r="F487" s="7" t="s">
        <v>1591</v>
      </c>
      <c r="G487" s="7" t="s">
        <v>79</v>
      </c>
      <c r="H487" s="7" t="s">
        <v>1747</v>
      </c>
      <c r="I487" s="7">
        <v>221111</v>
      </c>
      <c r="J487" s="7" t="s">
        <v>49</v>
      </c>
      <c r="K487" s="10">
        <v>34900000000</v>
      </c>
      <c r="L487" s="14">
        <f>$K487/SUMIFS($K$1:$K$499,E$1:E$499,E487)*100</f>
        <v>10.070696869138652</v>
      </c>
      <c r="M487" s="14">
        <f>$K487/SUMIFS($K$1:$K$499,F$1:F$499,F487)*100</f>
        <v>10.070696869138652</v>
      </c>
      <c r="N487" s="14">
        <f>$K487/SUMIFS($K$1:$K$499,G$1:G$499,G487)*100</f>
        <v>12.099150632691973</v>
      </c>
      <c r="O487" s="14">
        <f>$K487/SUMIFS($K$1:$K$499,H$1:H$499,H487)*100</f>
        <v>18.638184245660881</v>
      </c>
      <c r="P487" s="14">
        <f>$K487/SUMIFS($K$1:$K$499,I$1:I$499,I487)*100</f>
        <v>28.088531187122733</v>
      </c>
      <c r="Q487" s="14">
        <f t="shared" si="14"/>
        <v>101.41893543007906</v>
      </c>
      <c r="R487" s="14">
        <f t="shared" si="15"/>
        <v>101.41893543007906</v>
      </c>
      <c r="S487" s="14" t="s">
        <v>38</v>
      </c>
      <c r="T487" s="29" t="s">
        <v>38</v>
      </c>
    </row>
    <row r="488" spans="1:20" x14ac:dyDescent="0.25">
      <c r="A488" s="2" t="s">
        <v>425</v>
      </c>
      <c r="B488" s="6" t="s">
        <v>1366</v>
      </c>
      <c r="C488" s="6" t="s">
        <v>38</v>
      </c>
      <c r="D488" s="6" t="s">
        <v>1350</v>
      </c>
      <c r="E488" s="8" t="s">
        <v>1412</v>
      </c>
      <c r="F488" s="8" t="s">
        <v>1591</v>
      </c>
      <c r="G488" s="8" t="s">
        <v>79</v>
      </c>
      <c r="H488" s="8" t="s">
        <v>1747</v>
      </c>
      <c r="I488" s="8">
        <v>221111</v>
      </c>
      <c r="J488" s="8" t="s">
        <v>49</v>
      </c>
      <c r="K488" s="11">
        <v>11100000000</v>
      </c>
      <c r="L488" s="13">
        <f>$K488/SUMIFS($K$1:$K$499,E$1:E$499,E488)*100</f>
        <v>3.203001009955273</v>
      </c>
      <c r="M488" s="13">
        <f>$K488/SUMIFS($K$1:$K$499,F$1:F$499,F488)*100</f>
        <v>3.203001009955273</v>
      </c>
      <c r="N488" s="13">
        <f>$K488/SUMIFS($K$1:$K$499,G$1:G$499,G488)*100</f>
        <v>3.8481539261570461</v>
      </c>
      <c r="O488" s="13">
        <f>$K488/SUMIFS($K$1:$K$499,H$1:H$499,H488)*100</f>
        <v>5.9279038718291055</v>
      </c>
      <c r="P488" s="13">
        <f>$K488/SUMIFS($K$1:$K$499,I$1:I$499,I488)*100</f>
        <v>8.9336016096579467</v>
      </c>
      <c r="Q488" s="13">
        <f t="shared" si="14"/>
        <v>10.259215469774499</v>
      </c>
      <c r="R488" s="13">
        <f t="shared" si="15"/>
        <v>10.259215469774499</v>
      </c>
      <c r="S488" s="13" t="s">
        <v>38</v>
      </c>
      <c r="T488" s="28" t="s">
        <v>38</v>
      </c>
    </row>
    <row r="489" spans="1:20" x14ac:dyDescent="0.25">
      <c r="A489" s="1" t="s">
        <v>1367</v>
      </c>
      <c r="B489" s="5" t="s">
        <v>1368</v>
      </c>
      <c r="C489" s="5" t="s">
        <v>38</v>
      </c>
      <c r="D489" s="5" t="s">
        <v>1350</v>
      </c>
      <c r="E489" s="7" t="s">
        <v>1412</v>
      </c>
      <c r="F489" s="7" t="s">
        <v>1591</v>
      </c>
      <c r="G489" s="7" t="s">
        <v>79</v>
      </c>
      <c r="H489" s="7" t="s">
        <v>1747</v>
      </c>
      <c r="I489" s="7">
        <v>221111</v>
      </c>
      <c r="J489" s="7" t="s">
        <v>49</v>
      </c>
      <c r="K489" s="10">
        <v>3600000000</v>
      </c>
      <c r="L489" s="14">
        <f>$K489/SUMIFS($K$1:$K$499,E$1:E$499,E489)*100</f>
        <v>1.0388111383638725</v>
      </c>
      <c r="M489" s="14">
        <f>$K489/SUMIFS($K$1:$K$499,F$1:F$499,F489)*100</f>
        <v>1.0388111383638725</v>
      </c>
      <c r="N489" s="14">
        <f>$K489/SUMIFS($K$1:$K$499,G$1:G$499,G489)*100</f>
        <v>1.2480499219968799</v>
      </c>
      <c r="O489" s="14">
        <f>$K489/SUMIFS($K$1:$K$499,H$1:H$499,H489)*100</f>
        <v>1.9225634178905209</v>
      </c>
      <c r="P489" s="14">
        <f>$K489/SUMIFS($K$1:$K$499,I$1:I$499,I489)*100</f>
        <v>2.8973843058350104</v>
      </c>
      <c r="Q489" s="14">
        <f t="shared" si="14"/>
        <v>1.0791285811888447</v>
      </c>
      <c r="R489" s="14">
        <f t="shared" si="15"/>
        <v>1.0791285811888447</v>
      </c>
      <c r="S489" s="14" t="s">
        <v>38</v>
      </c>
      <c r="T489" s="29" t="s">
        <v>38</v>
      </c>
    </row>
    <row r="490" spans="1:20" x14ac:dyDescent="0.25">
      <c r="A490" s="2" t="s">
        <v>1369</v>
      </c>
      <c r="B490" s="6" t="s">
        <v>1370</v>
      </c>
      <c r="C490" s="6" t="s">
        <v>38</v>
      </c>
      <c r="D490" s="6" t="s">
        <v>1348</v>
      </c>
      <c r="E490" s="8" t="s">
        <v>1412</v>
      </c>
      <c r="F490" s="8" t="s">
        <v>1591</v>
      </c>
      <c r="G490" s="8" t="s">
        <v>79</v>
      </c>
      <c r="H490" s="8" t="s">
        <v>1747</v>
      </c>
      <c r="I490" s="8">
        <v>221118</v>
      </c>
      <c r="J490" s="8" t="s">
        <v>51</v>
      </c>
      <c r="K490" s="11">
        <v>19000000000</v>
      </c>
      <c r="L490" s="13">
        <f>$K490/SUMIFS($K$1:$K$499,E$1:E$499,E490)*100</f>
        <v>5.482614341364882</v>
      </c>
      <c r="M490" s="13">
        <f>$K490/SUMIFS($K$1:$K$499,F$1:F$499,F490)*100</f>
        <v>5.482614341364882</v>
      </c>
      <c r="N490" s="13">
        <f>$K490/SUMIFS($K$1:$K$499,G$1:G$499,G490)*100</f>
        <v>6.5869301438724213</v>
      </c>
      <c r="O490" s="13">
        <f>$K490/SUMIFS($K$1:$K$499,H$1:H$499,H490)*100</f>
        <v>10.146862483311081</v>
      </c>
      <c r="P490" s="13">
        <f>$K490/SUMIFS($K$1:$K$499,I$1:I$499,I490)*100</f>
        <v>36.468330134357011</v>
      </c>
      <c r="Q490" s="13">
        <f t="shared" si="14"/>
        <v>30.059060016139878</v>
      </c>
      <c r="R490" s="13">
        <f t="shared" si="15"/>
        <v>30.059060016139878</v>
      </c>
      <c r="S490" s="13" t="s">
        <v>38</v>
      </c>
      <c r="T490" s="28" t="s">
        <v>38</v>
      </c>
    </row>
    <row r="491" spans="1:20" x14ac:dyDescent="0.25">
      <c r="A491" s="1" t="s">
        <v>1371</v>
      </c>
      <c r="B491" s="5" t="s">
        <v>1372</v>
      </c>
      <c r="C491" s="5" t="s">
        <v>38</v>
      </c>
      <c r="D491" s="5" t="s">
        <v>1348</v>
      </c>
      <c r="E491" s="7" t="s">
        <v>1412</v>
      </c>
      <c r="F491" s="7" t="s">
        <v>1591</v>
      </c>
      <c r="G491" s="7" t="s">
        <v>79</v>
      </c>
      <c r="H491" s="7" t="s">
        <v>1747</v>
      </c>
      <c r="I491" s="7">
        <v>221111</v>
      </c>
      <c r="J491" s="7" t="s">
        <v>49</v>
      </c>
      <c r="K491" s="10">
        <v>5300000000</v>
      </c>
      <c r="L491" s="14">
        <f>$K491/SUMIFS($K$1:$K$499,E$1:E$499,E491)*100</f>
        <v>1.5293608425912568</v>
      </c>
      <c r="M491" s="14">
        <f>$K491/SUMIFS($K$1:$K$499,F$1:F$499,F491)*100</f>
        <v>1.5293608425912568</v>
      </c>
      <c r="N491" s="14">
        <f>$K491/SUMIFS($K$1:$K$499,G$1:G$499,G491)*100</f>
        <v>1.8374068296065176</v>
      </c>
      <c r="O491" s="14">
        <f>$K491/SUMIFS($K$1:$K$499,H$1:H$499,H491)*100</f>
        <v>2.830440587449933</v>
      </c>
      <c r="P491" s="14">
        <f>$K491/SUMIFS($K$1:$K$499,I$1:I$499,I491)*100</f>
        <v>4.2655935613682088</v>
      </c>
      <c r="Q491" s="14">
        <f t="shared" si="14"/>
        <v>2.3389445868514391</v>
      </c>
      <c r="R491" s="14">
        <f t="shared" si="15"/>
        <v>2.3389445868514391</v>
      </c>
      <c r="S491" s="14" t="s">
        <v>38</v>
      </c>
      <c r="T491" s="29" t="s">
        <v>38</v>
      </c>
    </row>
    <row r="492" spans="1:20" x14ac:dyDescent="0.25">
      <c r="A492" s="2" t="s">
        <v>1373</v>
      </c>
      <c r="B492" s="6" t="s">
        <v>1374</v>
      </c>
      <c r="C492" s="6" t="s">
        <v>38</v>
      </c>
      <c r="D492" s="6" t="s">
        <v>1352</v>
      </c>
      <c r="E492" s="8" t="s">
        <v>1412</v>
      </c>
      <c r="F492" s="8" t="s">
        <v>1591</v>
      </c>
      <c r="G492" s="8" t="s">
        <v>79</v>
      </c>
      <c r="H492" s="8" t="s">
        <v>1748</v>
      </c>
      <c r="I492" s="8">
        <v>221122</v>
      </c>
      <c r="J492" s="8" t="s">
        <v>53</v>
      </c>
      <c r="K492" s="11">
        <v>9600000000</v>
      </c>
      <c r="L492" s="13">
        <f>$K492/SUMIFS($K$1:$K$499,E$1:E$499,E492)*100</f>
        <v>2.7701630356369931</v>
      </c>
      <c r="M492" s="13">
        <f>$K492/SUMIFS($K$1:$K$499,F$1:F$499,F492)*100</f>
        <v>2.7701630356369931</v>
      </c>
      <c r="N492" s="13">
        <f>$K492/SUMIFS($K$1:$K$499,G$1:G$499,G492)*100</f>
        <v>3.3281331253250133</v>
      </c>
      <c r="O492" s="13">
        <f>$K492/SUMIFS($K$1:$K$499,H$1:H$499,H492)*100</f>
        <v>9.4861660079051369</v>
      </c>
      <c r="P492" s="13">
        <f>$K492/SUMIFS($K$1:$K$499,I$1:I$499,I492)*100</f>
        <v>10.53787047200878</v>
      </c>
      <c r="Q492" s="13">
        <f t="shared" si="14"/>
        <v>7.6738032440095605</v>
      </c>
      <c r="R492" s="13">
        <f t="shared" si="15"/>
        <v>7.6738032440095605</v>
      </c>
      <c r="S492" s="13" t="s">
        <v>38</v>
      </c>
      <c r="T492" s="28" t="s">
        <v>38</v>
      </c>
    </row>
    <row r="493" spans="1:20" x14ac:dyDescent="0.25">
      <c r="A493" s="1" t="s">
        <v>1375</v>
      </c>
      <c r="B493" s="5" t="s">
        <v>1376</v>
      </c>
      <c r="C493" s="5" t="s">
        <v>38</v>
      </c>
      <c r="D493" s="5" t="s">
        <v>1350</v>
      </c>
      <c r="E493" s="7" t="s">
        <v>1412</v>
      </c>
      <c r="F493" s="7" t="s">
        <v>1591</v>
      </c>
      <c r="G493" s="7" t="s">
        <v>79</v>
      </c>
      <c r="H493" s="7" t="s">
        <v>1748</v>
      </c>
      <c r="I493" s="7">
        <v>221121</v>
      </c>
      <c r="J493" s="7" t="s">
        <v>52</v>
      </c>
      <c r="K493" s="10">
        <v>10100000000</v>
      </c>
      <c r="L493" s="14">
        <f>$K493/SUMIFS($K$1:$K$499,E$1:E$499,E493)*100</f>
        <v>2.9144423604097534</v>
      </c>
      <c r="M493" s="14">
        <f>$K493/SUMIFS($K$1:$K$499,F$1:F$499,F493)*100</f>
        <v>2.9144423604097534</v>
      </c>
      <c r="N493" s="14">
        <f>$K493/SUMIFS($K$1:$K$499,G$1:G$499,G493)*100</f>
        <v>3.5014733922690242</v>
      </c>
      <c r="O493" s="14">
        <f>$K493/SUMIFS($K$1:$K$499,H$1:H$499,H493)*100</f>
        <v>9.9802371541501991</v>
      </c>
      <c r="P493" s="14">
        <f>$K493/SUMIFS($K$1:$K$499,I$1:I$499,I493)*100</f>
        <v>100</v>
      </c>
      <c r="Q493" s="14">
        <f t="shared" si="14"/>
        <v>8.4939742721507745</v>
      </c>
      <c r="R493" s="14">
        <f t="shared" si="15"/>
        <v>8.4939742721507745</v>
      </c>
      <c r="S493" s="14" t="s">
        <v>38</v>
      </c>
      <c r="T493" s="29" t="s">
        <v>38</v>
      </c>
    </row>
    <row r="494" spans="1:20" x14ac:dyDescent="0.25">
      <c r="A494" s="2" t="s">
        <v>1377</v>
      </c>
      <c r="B494" s="6" t="s">
        <v>1378</v>
      </c>
      <c r="C494" s="6" t="s">
        <v>38</v>
      </c>
      <c r="D494" s="6" t="s">
        <v>1348</v>
      </c>
      <c r="E494" s="8" t="s">
        <v>1412</v>
      </c>
      <c r="F494" s="8" t="s">
        <v>1591</v>
      </c>
      <c r="G494" s="8" t="s">
        <v>79</v>
      </c>
      <c r="H494" s="8" t="s">
        <v>1747</v>
      </c>
      <c r="I494" s="8">
        <v>221111</v>
      </c>
      <c r="J494" s="8" t="s">
        <v>49</v>
      </c>
      <c r="K494" s="11">
        <v>3600000000</v>
      </c>
      <c r="L494" s="13">
        <f>$K494/SUMIFS($K$1:$K$499,E$1:E$499,E494)*100</f>
        <v>1.0388111383638725</v>
      </c>
      <c r="M494" s="13">
        <f>$K494/SUMIFS($K$1:$K$499,F$1:F$499,F494)*100</f>
        <v>1.0388111383638725</v>
      </c>
      <c r="N494" s="13">
        <f>$K494/SUMIFS($K$1:$K$499,G$1:G$499,G494)*100</f>
        <v>1.2480499219968799</v>
      </c>
      <c r="O494" s="13">
        <f>$K494/SUMIFS($K$1:$K$499,H$1:H$499,H494)*100</f>
        <v>1.9225634178905209</v>
      </c>
      <c r="P494" s="13">
        <f>$K494/SUMIFS($K$1:$K$499,I$1:I$499,I494)*100</f>
        <v>2.8973843058350104</v>
      </c>
      <c r="Q494" s="13">
        <f t="shared" si="14"/>
        <v>1.0791285811888447</v>
      </c>
      <c r="R494" s="13">
        <f t="shared" si="15"/>
        <v>1.0791285811888447</v>
      </c>
      <c r="S494" s="13" t="s">
        <v>38</v>
      </c>
      <c r="T494" s="28" t="s">
        <v>38</v>
      </c>
    </row>
    <row r="495" spans="1:20" x14ac:dyDescent="0.25">
      <c r="A495" s="1" t="s">
        <v>18</v>
      </c>
      <c r="B495" s="5" t="s">
        <v>1379</v>
      </c>
      <c r="C495" s="5" t="s">
        <v>38</v>
      </c>
      <c r="D495" s="5" t="s">
        <v>1350</v>
      </c>
      <c r="E495" s="7" t="s">
        <v>1412</v>
      </c>
      <c r="F495" s="7" t="s">
        <v>1591</v>
      </c>
      <c r="G495" s="7" t="s">
        <v>79</v>
      </c>
      <c r="H495" s="7" t="s">
        <v>1747</v>
      </c>
      <c r="I495" s="7">
        <v>221111</v>
      </c>
      <c r="J495" s="7" t="s">
        <v>49</v>
      </c>
      <c r="K495" s="10">
        <v>7800000000</v>
      </c>
      <c r="L495" s="14">
        <f>$K495/SUMIFS($K$1:$K$499,E$1:E$499,E495)*100</f>
        <v>2.2507574664550569</v>
      </c>
      <c r="M495" s="14">
        <f>$K495/SUMIFS($K$1:$K$499,F$1:F$499,F495)*100</f>
        <v>2.2507574664550569</v>
      </c>
      <c r="N495" s="14">
        <f>$K495/SUMIFS($K$1:$K$499,G$1:G$499,G495)*100</f>
        <v>2.704108164326573</v>
      </c>
      <c r="O495" s="14">
        <f>$K495/SUMIFS($K$1:$K$499,H$1:H$499,H495)*100</f>
        <v>4.1655540720961284</v>
      </c>
      <c r="P495" s="14">
        <f>$K495/SUMIFS($K$1:$K$499,I$1:I$499,I495)*100</f>
        <v>6.2776659959758545</v>
      </c>
      <c r="Q495" s="14">
        <f t="shared" si="14"/>
        <v>5.0659091728031864</v>
      </c>
      <c r="R495" s="14">
        <f t="shared" si="15"/>
        <v>5.0659091728031864</v>
      </c>
      <c r="S495" s="14" t="s">
        <v>38</v>
      </c>
      <c r="T495" s="29" t="s">
        <v>38</v>
      </c>
    </row>
    <row r="496" spans="1:20" x14ac:dyDescent="0.25">
      <c r="A496" s="2" t="s">
        <v>1380</v>
      </c>
      <c r="B496" s="6" t="s">
        <v>1381</v>
      </c>
      <c r="C496" s="6" t="s">
        <v>38</v>
      </c>
      <c r="D496" s="6" t="s">
        <v>1350</v>
      </c>
      <c r="E496" s="8" t="s">
        <v>1412</v>
      </c>
      <c r="F496" s="8" t="s">
        <v>1591</v>
      </c>
      <c r="G496" s="8" t="s">
        <v>79</v>
      </c>
      <c r="H496" s="8" t="s">
        <v>1748</v>
      </c>
      <c r="I496" s="8">
        <v>221122</v>
      </c>
      <c r="J496" s="8" t="s">
        <v>53</v>
      </c>
      <c r="K496" s="11">
        <v>21800000000</v>
      </c>
      <c r="L496" s="13">
        <f>$K496/SUMIFS($K$1:$K$499,E$1:E$499,E496)*100</f>
        <v>6.2905785600923387</v>
      </c>
      <c r="M496" s="13">
        <f>$K496/SUMIFS($K$1:$K$499,F$1:F$499,F496)*100</f>
        <v>6.2905785600923387</v>
      </c>
      <c r="N496" s="13">
        <f>$K496/SUMIFS($K$1:$K$499,G$1:G$499,G496)*100</f>
        <v>7.5576356387588834</v>
      </c>
      <c r="O496" s="13">
        <f>$K496/SUMIFS($K$1:$K$499,H$1:H$499,H496)*100</f>
        <v>21.541501976284586</v>
      </c>
      <c r="P496" s="13">
        <f>$K496/SUMIFS($K$1:$K$499,I$1:I$499,I496)*100</f>
        <v>23.929747530186606</v>
      </c>
      <c r="Q496" s="13">
        <f t="shared" si="14"/>
        <v>39.571378620693402</v>
      </c>
      <c r="R496" s="13">
        <f t="shared" si="15"/>
        <v>39.571378620693402</v>
      </c>
      <c r="S496" s="13" t="s">
        <v>38</v>
      </c>
      <c r="T496" s="28" t="s">
        <v>38</v>
      </c>
    </row>
    <row r="497" spans="1:20" x14ac:dyDescent="0.25">
      <c r="A497" s="1" t="s">
        <v>1382</v>
      </c>
      <c r="B497" s="5" t="s">
        <v>1383</v>
      </c>
      <c r="C497" s="5" t="s">
        <v>38</v>
      </c>
      <c r="D497" s="5" t="s">
        <v>1348</v>
      </c>
      <c r="E497" s="7" t="s">
        <v>1412</v>
      </c>
      <c r="F497" s="7" t="s">
        <v>1591</v>
      </c>
      <c r="G497" s="7" t="s">
        <v>1592</v>
      </c>
      <c r="H497" s="7" t="s">
        <v>1593</v>
      </c>
      <c r="I497" s="7">
        <v>221210</v>
      </c>
      <c r="J497" s="7" t="s">
        <v>54</v>
      </c>
      <c r="K497" s="10">
        <v>12300000000</v>
      </c>
      <c r="L497" s="14">
        <f>$K497/SUMIFS($K$1:$K$499,E$1:E$499,E497)*100</f>
        <v>3.5492713894098977</v>
      </c>
      <c r="M497" s="14">
        <f>$K497/SUMIFS($K$1:$K$499,F$1:F$499,F497)*100</f>
        <v>3.5492713894098977</v>
      </c>
      <c r="N497" s="14">
        <f>$K497/SUMIFS($K$1:$K$499,G$1:G$499,G497)*100</f>
        <v>32.453825857519789</v>
      </c>
      <c r="O497" s="14">
        <f>$K497/SUMIFS($K$1:$K$499,H$1:H$499,H497)*100</f>
        <v>32.453825857519789</v>
      </c>
      <c r="P497" s="14">
        <f>$K497/SUMIFS($K$1:$K$499,I$1:I$499,I497)*100</f>
        <v>32.453825857519789</v>
      </c>
      <c r="Q497" s="14">
        <f t="shared" si="14"/>
        <v>12.597327395683665</v>
      </c>
      <c r="R497" s="14">
        <f t="shared" si="15"/>
        <v>12.597327395683665</v>
      </c>
      <c r="S497" s="14" t="s">
        <v>38</v>
      </c>
      <c r="T497" s="29" t="s">
        <v>38</v>
      </c>
    </row>
    <row r="498" spans="1:20" x14ac:dyDescent="0.25">
      <c r="A498" s="2" t="s">
        <v>1384</v>
      </c>
      <c r="B498" s="6" t="s">
        <v>1385</v>
      </c>
      <c r="C498" s="6" t="s">
        <v>38</v>
      </c>
      <c r="D498" s="6" t="s">
        <v>1350</v>
      </c>
      <c r="E498" s="8" t="s">
        <v>1412</v>
      </c>
      <c r="F498" s="8" t="s">
        <v>1591</v>
      </c>
      <c r="G498" s="8" t="s">
        <v>79</v>
      </c>
      <c r="H498" s="8" t="s">
        <v>1747</v>
      </c>
      <c r="I498" s="8">
        <v>221118</v>
      </c>
      <c r="J498" s="8" t="s">
        <v>51</v>
      </c>
      <c r="K498" s="11">
        <v>7700000000</v>
      </c>
      <c r="L498" s="13">
        <f>$K498/SUMIFS($K$1:$K$499,E$1:E$499,E498)*100</f>
        <v>2.2219016015005049</v>
      </c>
      <c r="M498" s="13">
        <f>$K498/SUMIFS($K$1:$K$499,F$1:F$499,F498)*100</f>
        <v>2.2219016015005049</v>
      </c>
      <c r="N498" s="13">
        <f>$K498/SUMIFS($K$1:$K$499,G$1:G$499,G498)*100</f>
        <v>2.6694401109377708</v>
      </c>
      <c r="O498" s="13">
        <f>$K498/SUMIFS($K$1:$K$499,H$1:H$499,H498)*100</f>
        <v>4.1121495327102808</v>
      </c>
      <c r="P498" s="13">
        <f>$K498/SUMIFS($K$1:$K$499,I$1:I$499,I498)*100</f>
        <v>14.779270633397312</v>
      </c>
      <c r="Q498" s="13">
        <f t="shared" si="14"/>
        <v>4.9368467267505087</v>
      </c>
      <c r="R498" s="13">
        <f t="shared" si="15"/>
        <v>4.9368467267505087</v>
      </c>
      <c r="S498" s="13" t="s">
        <v>38</v>
      </c>
      <c r="T498" s="28" t="s">
        <v>38</v>
      </c>
    </row>
    <row r="499" spans="1:20" x14ac:dyDescent="0.25">
      <c r="A499" s="1" t="s">
        <v>1386</v>
      </c>
      <c r="B499" s="5" t="s">
        <v>1387</v>
      </c>
      <c r="C499" s="5" t="s">
        <v>38</v>
      </c>
      <c r="D499" s="5" t="s">
        <v>1348</v>
      </c>
      <c r="E499" s="7" t="s">
        <v>1412</v>
      </c>
      <c r="F499" s="7" t="s">
        <v>1591</v>
      </c>
      <c r="G499" s="7" t="s">
        <v>79</v>
      </c>
      <c r="H499" s="7" t="s">
        <v>1747</v>
      </c>
      <c r="I499" s="7">
        <v>221111</v>
      </c>
      <c r="J499" s="7" t="s">
        <v>49</v>
      </c>
      <c r="K499" s="10">
        <v>11600000000</v>
      </c>
      <c r="L499" s="14">
        <f>$K499/SUMIFS($K$1:$K$499,E$1:E$499,E499)*100</f>
        <v>3.3472803347280333</v>
      </c>
      <c r="M499" s="14">
        <f>$K499/SUMIFS($K$1:$K$499,F$1:F$499,F499)*100</f>
        <v>3.3472803347280333</v>
      </c>
      <c r="N499" s="14">
        <f>$K499/SUMIFS($K$1:$K$499,G$1:G$499,G499)*100</f>
        <v>4.0214941931010575</v>
      </c>
      <c r="O499" s="14">
        <f>$K499/SUMIFS($K$1:$K$499,H$1:H$499,H499)*100</f>
        <v>6.1949265687583441</v>
      </c>
      <c r="P499" s="14">
        <f>$K499/SUMIFS($K$1:$K$499,I$1:I$499,I499)*100</f>
        <v>9.3360160965794776</v>
      </c>
      <c r="Q499" s="14">
        <f t="shared" si="14"/>
        <v>11.204285639257014</v>
      </c>
      <c r="R499" s="14">
        <f t="shared" si="15"/>
        <v>11.204285639257014</v>
      </c>
      <c r="S499" s="14" t="s">
        <v>38</v>
      </c>
      <c r="T499" s="29" t="s">
        <v>38</v>
      </c>
    </row>
  </sheetData>
  <autoFilter ref="A1:T499" xr:uid="{195C82ED-466D-4FE7-A746-B0B011919D83}"/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b 8 9 a 1 7 a 4 - c 6 f c - 4 d 0 1 - 8 d 8 0 - d 8 1 8 f 3 2 e 3 d 6 5 "   x m l n s = " h t t p : / / s c h e m a s . m i c r o s o f t . c o m / D a t a M a s h u p " > A A A A A B g D A A B Q S w M E F A A C A A g A 0 X S U U H s 0 I w S o A A A A + A A A A B I A H A B D b 2 5 m a W c v U G F j a 2 F n Z S 5 4 b W w g o h g A K K A U A A A A A A A A A A A A A A A A A A A A A A A A A A A A h Y / f C o I w H I V f R X b v N t c f T X 5 O w t u E I I h u Z S 0 d 6 Q w 3 m + / W R Y / U K y S U 1 V 2 X 5 / A d + M 7 j d o d 0 a G r v K j u j W p 2 g A F P k S S 3 a o 9 J l g n p 7 8 i O U c t g W 4 l y U 0 h t h b e L B q A R V 1 l 5 i Q p x z 2 M 1 w 2 5 W E U R q Q Q 7 7 Z i U o 2 h a + 0 s Y U W E n 1 W x / 8 r x G H / k u E M h y u 8 C J c R Z v M A y F R D r v Q X Y a M x p k B + S s j 6 2 v a d 5 F L 7 2 R r I F I G 8 X / A n U E s D B B Q A A g A I A N F 0 l F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R d J R Q K I p H u A 4 A A A A R A A A A E w A c A E Z v c m 1 1 b G F z L 1 N l Y 3 R p b 2 4 x L m 0 g o h g A K K A U A A A A A A A A A A A A A A A A A A A A A A A A A A A A K 0 5 N L s n M z 1 M I h t C G 1 g B Q S w E C L Q A U A A I A C A D R d J R Q e z Q j B K g A A A D 4 A A A A E g A A A A A A A A A A A A A A A A A A A A A A Q 2 9 u Z m l n L 1 B h Y 2 t h Z 2 U u e G 1 s U E s B A i 0 A F A A C A A g A 0 X S U U A / K 6 a u k A A A A 6 Q A A A B M A A A A A A A A A A A A A A A A A 9 A A A A F t D b 2 5 0 Z W 5 0 X 1 R 5 c G V z X S 5 4 b W x Q S w E C L Q A U A A I A C A D R d J R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H 4 l E K Z 8 C M E y 5 m 7 t w K N y p Q w A A A A A C A A A A A A A Q Z g A A A A E A A C A A A A D b z L O 1 3 m L F U C x + j r O V b N U 7 L 5 6 3 f V C j I c G J C 8 Q q U f t A C A A A A A A O g A A A A A I A A C A A A A B X Y K R y F Q 7 k k r N X G 7 I v 2 C p Z S 9 A X 5 I e w 1 + C N V B d t R 7 r d p V A A A A C e n n l G j P e c s r / p P n O k y 6 w s J G o 9 E Z t E H S l B m 5 M m e O K m W X y G H M j b w d D g L 9 O N C A p W d u 5 Z T k K U E D 1 y m D K D j T y 7 z Y s 9 H / v G K u e I 9 a z L g S G Y J 3 2 9 2 U A A A A C / W r j K L a / D X 6 D b s g L L E y V O m A 9 H d Q R n o 7 4 K j p 6 3 1 / E 1 W 4 l E L o w Z J + b 2 l I u P I m o n N o d H z O g c t y F B U r 9 e P t 0 f Z k Y e < / D a t a M a s h u p > 
</file>

<file path=customXml/itemProps1.xml><?xml version="1.0" encoding="utf-8"?>
<ds:datastoreItem xmlns:ds="http://schemas.openxmlformats.org/officeDocument/2006/customXml" ds:itemID="{80C7FBF6-8063-44C2-A49B-47F2C2B1345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Source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Geoff</cp:lastModifiedBy>
  <dcterms:created xsi:type="dcterms:W3CDTF">2020-04-19T14:36:30Z</dcterms:created>
  <dcterms:modified xsi:type="dcterms:W3CDTF">2020-04-20T22:08:02Z</dcterms:modified>
</cp:coreProperties>
</file>